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itKumarDwivediBro\Downloads\NATURAL GAS\custom-copy\"/>
    </mc:Choice>
  </mc:AlternateContent>
  <xr:revisionPtr revIDLastSave="0" documentId="8_{F93BF30E-4CA3-4E69-AF4E-0CA4EA20702E}" xr6:coauthVersionLast="47" xr6:coauthVersionMax="47" xr10:uidLastSave="{00000000-0000-0000-0000-000000000000}"/>
  <bookViews>
    <workbookView xWindow="-110" yWindow="-110" windowWidth="19420" windowHeight="10420" xr2:uid="{C4ADB38E-6F48-4F94-87D6-20B5746674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0" i="1" l="1"/>
  <c r="M51" i="1" s="1"/>
  <c r="L50" i="1"/>
  <c r="L51" i="1" s="1"/>
  <c r="K50" i="1"/>
  <c r="K51" i="1" s="1"/>
  <c r="J50" i="1"/>
  <c r="J51" i="1" s="1"/>
  <c r="I50" i="1"/>
  <c r="I51" i="1" s="1"/>
  <c r="H50" i="1"/>
  <c r="H51" i="1" s="1"/>
  <c r="G50" i="1"/>
  <c r="G51" i="1" s="1"/>
  <c r="F50" i="1"/>
  <c r="F51" i="1" s="1"/>
  <c r="E50" i="1"/>
  <c r="E51" i="1" s="1"/>
  <c r="D50" i="1"/>
  <c r="D51" i="1" s="1"/>
  <c r="C50" i="1"/>
  <c r="C51" i="1" s="1"/>
  <c r="B50" i="1"/>
  <c r="B51" i="1" s="1"/>
  <c r="N49" i="1"/>
  <c r="N48" i="1"/>
  <c r="N47" i="1"/>
  <c r="N46" i="1"/>
  <c r="M44" i="1"/>
  <c r="L44" i="1"/>
  <c r="K44" i="1"/>
  <c r="J44" i="1"/>
  <c r="I44" i="1"/>
  <c r="H44" i="1"/>
  <c r="G44" i="1"/>
  <c r="F44" i="1"/>
  <c r="E44" i="1"/>
  <c r="D44" i="1"/>
  <c r="C44" i="1"/>
  <c r="B44" i="1"/>
  <c r="N43" i="1"/>
  <c r="N42" i="1"/>
  <c r="N41" i="1"/>
  <c r="N40" i="1"/>
  <c r="N39" i="1"/>
  <c r="N38" i="1"/>
  <c r="N37" i="1"/>
  <c r="N36" i="1"/>
  <c r="N44" i="1" s="1"/>
  <c r="N35" i="1"/>
  <c r="N34" i="1"/>
  <c r="L31" i="1"/>
  <c r="K31" i="1"/>
  <c r="G31" i="1"/>
  <c r="C31" i="1"/>
  <c r="M30" i="1"/>
  <c r="L30" i="1"/>
  <c r="K30" i="1"/>
  <c r="J30" i="1"/>
  <c r="I30" i="1"/>
  <c r="H30" i="1"/>
  <c r="H31" i="1" s="1"/>
  <c r="G30" i="1"/>
  <c r="F30" i="1"/>
  <c r="E30" i="1"/>
  <c r="D30" i="1"/>
  <c r="D31" i="1" s="1"/>
  <c r="C30" i="1"/>
  <c r="B30" i="1"/>
  <c r="N29" i="1"/>
  <c r="N28" i="1"/>
  <c r="N27" i="1"/>
  <c r="N26" i="1"/>
  <c r="N30" i="1" s="1"/>
  <c r="M24" i="1"/>
  <c r="M31" i="1" s="1"/>
  <c r="L24" i="1"/>
  <c r="K24" i="1"/>
  <c r="J24" i="1"/>
  <c r="J31" i="1" s="1"/>
  <c r="I24" i="1"/>
  <c r="I31" i="1" s="1"/>
  <c r="H24" i="1"/>
  <c r="G24" i="1"/>
  <c r="F24" i="1"/>
  <c r="F31" i="1" s="1"/>
  <c r="E24" i="1"/>
  <c r="E31" i="1" s="1"/>
  <c r="D24" i="1"/>
  <c r="C24" i="1"/>
  <c r="B24" i="1"/>
  <c r="B31" i="1" s="1"/>
  <c r="N23" i="1"/>
  <c r="N22" i="1"/>
  <c r="N21" i="1"/>
  <c r="N20" i="1"/>
  <c r="N19" i="1"/>
  <c r="N18" i="1"/>
  <c r="N17" i="1"/>
  <c r="N16" i="1"/>
  <c r="N15" i="1"/>
  <c r="N24" i="1" s="1"/>
  <c r="N31" i="1" s="1"/>
  <c r="N14" i="1"/>
  <c r="N50" i="1" l="1"/>
  <c r="N51" i="1" s="1"/>
</calcChain>
</file>

<file path=xl/sharedStrings.xml><?xml version="1.0" encoding="utf-8"?>
<sst xmlns="http://schemas.openxmlformats.org/spreadsheetml/2006/main" count="61" uniqueCount="42">
  <si>
    <t>Petroleum Planning &amp; Analysis Cell</t>
  </si>
  <si>
    <t>updated on 30.10.2023</t>
  </si>
  <si>
    <t xml:space="preserve">State-wise Natural Gas Production in India, 2023-24 (Month-wise)*       </t>
  </si>
  <si>
    <t>MMSCM</t>
  </si>
  <si>
    <t>State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</si>
  <si>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</si>
  <si>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</si>
  <si>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</si>
  <si>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</si>
  <si>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</si>
  <si>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</si>
  <si>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</si>
  <si>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</si>
  <si>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</si>
  <si>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</si>
  <si>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</si>
  <si>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</si>
  <si>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Total</t>
  </si>
  <si>
    <t>Gross Production :</t>
  </si>
  <si>
    <t xml:space="preserve">  A) Onshore:</t>
  </si>
  <si>
    <t xml:space="preserve">Arunachal Pradesh </t>
  </si>
  <si>
    <t xml:space="preserve">Assam </t>
  </si>
  <si>
    <t>Rajasthan</t>
  </si>
  <si>
    <t>Gujarat</t>
  </si>
  <si>
    <t>Tamil Nadu</t>
  </si>
  <si>
    <t>Andhra Pradesh</t>
  </si>
  <si>
    <t>Tripura</t>
  </si>
  <si>
    <t xml:space="preserve">Jharkhand (CBM) </t>
  </si>
  <si>
    <t xml:space="preserve">Madhya Pradesh  (CBM) </t>
  </si>
  <si>
    <t xml:space="preserve">West Bengal (CBM) </t>
  </si>
  <si>
    <t>Onshore Total (A)</t>
  </si>
  <si>
    <t xml:space="preserve">    B) Offshore:</t>
  </si>
  <si>
    <t xml:space="preserve">Mumbai Off shore </t>
  </si>
  <si>
    <t xml:space="preserve">Gujarat Off shore </t>
  </si>
  <si>
    <t xml:space="preserve">Eastern Off shore </t>
  </si>
  <si>
    <t xml:space="preserve">Western Off shore </t>
  </si>
  <si>
    <t>Offshore Total (B)</t>
  </si>
  <si>
    <t>Total (A+B), incl. CBM</t>
  </si>
  <si>
    <r>
      <t>Net Production</t>
    </r>
    <r>
      <rPr>
        <b/>
        <vertAlign val="superscript"/>
        <sz val="11"/>
        <rFont val="Times New Roman"/>
        <family val="1"/>
      </rPr>
      <t>1</t>
    </r>
  </si>
  <si>
    <t xml:space="preserve">* Provisional      </t>
  </si>
  <si>
    <r>
      <t xml:space="preserve">NOTE : </t>
    </r>
    <r>
      <rPr>
        <vertAlign val="superscript"/>
        <sz val="10"/>
        <color rgb="FF000000"/>
        <rFont val="Times New Roman"/>
        <family val="1"/>
      </rPr>
      <t xml:space="preserve">1 </t>
    </r>
    <r>
      <rPr>
        <sz val="10"/>
        <color rgb="FF000000"/>
        <rFont val="Times New Roman"/>
        <family val="1"/>
      </rPr>
      <t>Denotes natural gas available for consumption, which is derived by deducting from gross production, the quantity of gas flared/loss by producing companies.</t>
    </r>
  </si>
  <si>
    <t xml:space="preserve">MMSCM : Million Standard Cubic Meter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</si>
</sst>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6"/>
      <color rgb="FF000000"/>
      <name val="Times New Roman"/>
      <family val="1"/>
    </font>
    <font>
      <sz val="16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D9D9D9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horizontal="right" vertical="top"/>
    </xf>
    <xf numFmtId="1" fontId="4" fillId="0" borderId="0" xfId="0" applyNumberFormat="1" applyFont="1" applyAlignment="1">
      <alignment horizontal="right" vertical="top"/>
    </xf>
    <xf numFmtId="0" fontId="5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1" fontId="7" fillId="3" borderId="0" xfId="0" applyNumberFormat="1" applyFont="1" applyFill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1" fontId="7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6" fillId="4" borderId="2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/>
    </xf>
    <xf numFmtId="1" fontId="6" fillId="4" borderId="2" xfId="0" applyNumberFormat="1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left" vertical="top"/>
    </xf>
    <xf numFmtId="0" fontId="9" fillId="0" borderId="3" xfId="0" applyFont="1" applyBorder="1" applyAlignment="1">
      <alignment horizontal="right" vertical="top"/>
    </xf>
    <xf numFmtId="1" fontId="9" fillId="0" borderId="3" xfId="0" applyNumberFormat="1" applyFont="1" applyBorder="1" applyAlignment="1">
      <alignment horizontal="right" vertical="top"/>
    </xf>
    <xf numFmtId="0" fontId="9" fillId="5" borderId="3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10" fillId="0" borderId="3" xfId="0" applyFont="1" applyBorder="1" applyAlignment="1">
      <alignment horizontal="left" vertical="top" wrapText="1"/>
    </xf>
    <xf numFmtId="1" fontId="4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1" fontId="0" fillId="0" borderId="0" xfId="0" applyNumberFormat="1"/>
    <xf numFmtId="1" fontId="4" fillId="0" borderId="4" xfId="0" applyNumberFormat="1" applyFont="1" applyBorder="1" applyAlignment="1">
      <alignment horizontal="center" vertical="top"/>
    </xf>
    <xf numFmtId="1" fontId="5" fillId="0" borderId="3" xfId="0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top"/>
    </xf>
    <xf numFmtId="1" fontId="5" fillId="0" borderId="3" xfId="0" applyNumberFormat="1" applyFont="1" applyBorder="1" applyAlignment="1">
      <alignment horizontal="center"/>
    </xf>
    <xf numFmtId="0" fontId="11" fillId="3" borderId="3" xfId="0" applyFont="1" applyFill="1" applyBorder="1" applyAlignment="1">
      <alignment horizontal="left" vertical="top"/>
    </xf>
    <xf numFmtId="0" fontId="5" fillId="0" borderId="3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5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1" fontId="10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1097280</xdr:colOff>
      <xdr:row>5</xdr:row>
      <xdr:rowOff>106680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11B90F-E957-41D8-A8D3-31A1F651D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7280" cy="1027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68E1-4D1F-45CD-96E5-76643C8FA34F}">
  <dimension ref="A1:R58"/>
  <sheetViews>
    <sheetView tabSelected="1" workbookViewId="0">
      <selection sqref="A1:XFD1048576"/>
    </sheetView>
  </sheetViews>
  <sheetFormatPr defaultRowHeight="14.5" x14ac:dyDescent="0.35"/>
  <cols>
    <col min="1" max="1" width="27.26953125" customWidth="1"/>
    <col min="2" max="2" width="14" customWidth="1"/>
    <col min="3" max="3" width="8.1796875" customWidth="1"/>
    <col min="4" max="4" width="11.7265625" customWidth="1"/>
    <col min="5" max="5" width="10.7265625" customWidth="1"/>
    <col min="6" max="6" width="14.453125" customWidth="1"/>
    <col min="7" max="7" width="17" style="28" customWidth="1"/>
    <col min="8" max="8" width="14.81640625" customWidth="1"/>
    <col min="9" max="9" width="17.26953125" customWidth="1"/>
    <col min="10" max="10" width="15.1796875" customWidth="1"/>
    <col min="11" max="11" width="13.26953125" customWidth="1"/>
    <col min="12" max="12" width="15.1796875" customWidth="1"/>
    <col min="13" max="13" width="11.7265625" customWidth="1"/>
  </cols>
  <sheetData>
    <row r="1" spans="1:18" ht="20.5" x14ac:dyDescent="0.35">
      <c r="B1" s="1" t="s">
        <v>0</v>
      </c>
      <c r="C1" s="1"/>
      <c r="D1" s="1"/>
      <c r="E1" s="1"/>
      <c r="F1" s="1"/>
      <c r="G1" s="2"/>
      <c r="H1" s="1"/>
      <c r="I1" s="1"/>
      <c r="J1" s="1"/>
      <c r="K1" s="1"/>
      <c r="L1" s="1"/>
      <c r="M1" s="1"/>
      <c r="N1" s="3"/>
      <c r="O1" s="4"/>
      <c r="P1" s="4"/>
      <c r="Q1" s="4"/>
      <c r="R1" s="4"/>
    </row>
    <row r="2" spans="1:18" x14ac:dyDescent="0.35">
      <c r="A2" s="4"/>
      <c r="B2" s="5"/>
      <c r="C2" s="5"/>
      <c r="D2" s="5"/>
      <c r="E2" s="5"/>
      <c r="F2" s="5"/>
      <c r="G2" s="6"/>
      <c r="H2" s="5"/>
      <c r="I2" s="5"/>
      <c r="J2" s="5"/>
      <c r="K2" s="5"/>
      <c r="L2" s="5"/>
      <c r="M2" s="5"/>
      <c r="N2" s="5"/>
      <c r="O2" s="4"/>
      <c r="P2" s="4"/>
      <c r="Q2" s="4"/>
      <c r="R2" s="4"/>
    </row>
    <row r="3" spans="1:18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5"/>
      <c r="L3" s="5"/>
      <c r="M3" s="5"/>
      <c r="N3" s="5"/>
      <c r="O3" s="4"/>
      <c r="P3" s="4"/>
      <c r="Q3" s="4"/>
      <c r="R3" s="4"/>
    </row>
    <row r="4" spans="1:18" x14ac:dyDescent="0.35">
      <c r="A4" s="4"/>
      <c r="B4" s="5"/>
      <c r="C4" s="5"/>
      <c r="D4" s="5"/>
      <c r="E4" s="5"/>
      <c r="F4" s="5"/>
      <c r="G4" s="6"/>
      <c r="H4" s="5"/>
      <c r="I4" s="5"/>
      <c r="J4" s="5"/>
      <c r="K4" s="5"/>
      <c r="L4" s="7" t="s">
        <v>1</v>
      </c>
      <c r="M4" s="7"/>
      <c r="N4" s="5"/>
      <c r="O4" s="4"/>
      <c r="P4" s="4"/>
      <c r="Q4" s="4"/>
      <c r="R4" s="4"/>
    </row>
    <row r="5" spans="1:18" x14ac:dyDescent="0.35">
      <c r="A5" s="4"/>
      <c r="B5" s="5"/>
      <c r="C5" s="5"/>
      <c r="D5" s="5"/>
      <c r="E5" s="5"/>
      <c r="F5" s="5"/>
      <c r="G5" s="6"/>
      <c r="H5" s="5"/>
      <c r="I5" s="5"/>
      <c r="J5" s="5"/>
      <c r="K5" s="5"/>
      <c r="L5" s="5"/>
      <c r="M5" s="5"/>
      <c r="N5" s="5"/>
      <c r="O5" s="4"/>
      <c r="P5" s="4"/>
      <c r="Q5" s="4"/>
      <c r="R5" s="4"/>
    </row>
    <row r="6" spans="1:18" x14ac:dyDescent="0.35">
      <c r="A6" s="4"/>
      <c r="B6" s="5"/>
      <c r="C6" s="5"/>
      <c r="D6" s="5"/>
      <c r="E6" s="5"/>
      <c r="F6" s="5"/>
      <c r="G6" s="6"/>
      <c r="H6" s="5"/>
      <c r="I6" s="5"/>
      <c r="J6" s="5"/>
      <c r="K6" s="5"/>
      <c r="L6" s="5"/>
      <c r="M6" s="5"/>
      <c r="N6" s="5"/>
      <c r="O6" s="4"/>
      <c r="P6" s="4"/>
      <c r="Q6" s="4"/>
      <c r="R6" s="4"/>
    </row>
    <row r="7" spans="1:18" x14ac:dyDescent="0.35">
      <c r="A7" s="4"/>
      <c r="B7" s="5"/>
      <c r="C7" s="5"/>
      <c r="D7" s="5"/>
      <c r="E7" s="5"/>
      <c r="F7" s="5"/>
      <c r="G7" s="6"/>
      <c r="H7" s="5"/>
      <c r="I7" s="5"/>
      <c r="J7" s="5"/>
      <c r="K7" s="5"/>
      <c r="L7" s="5"/>
      <c r="M7" s="5"/>
      <c r="N7" s="5"/>
      <c r="O7" s="4"/>
      <c r="P7" s="4"/>
      <c r="Q7" s="4"/>
      <c r="R7" s="4"/>
    </row>
    <row r="8" spans="1:18" x14ac:dyDescent="0.35">
      <c r="A8" s="4"/>
      <c r="B8" s="5"/>
      <c r="C8" s="5"/>
      <c r="D8" s="5"/>
      <c r="E8" s="5"/>
      <c r="F8" s="5"/>
      <c r="G8" s="6"/>
      <c r="H8" s="5"/>
      <c r="I8" s="5"/>
      <c r="J8" s="5"/>
      <c r="K8" s="5"/>
      <c r="L8" s="5"/>
      <c r="M8" s="5"/>
      <c r="N8" s="5"/>
      <c r="O8" s="4"/>
      <c r="P8" s="4"/>
      <c r="Q8" s="4"/>
      <c r="R8" s="4"/>
    </row>
    <row r="9" spans="1:18" ht="17.5" x14ac:dyDescent="0.35">
      <c r="A9" s="8" t="s">
        <v>2</v>
      </c>
      <c r="B9" s="9"/>
      <c r="C9" s="9"/>
      <c r="D9" s="9"/>
      <c r="E9" s="9"/>
      <c r="F9" s="9"/>
      <c r="G9" s="10"/>
      <c r="H9" s="9"/>
      <c r="I9" s="9"/>
      <c r="J9" s="9"/>
      <c r="K9" s="9"/>
      <c r="L9" s="9"/>
      <c r="M9" s="9"/>
      <c r="N9" s="9"/>
      <c r="O9" s="4"/>
      <c r="P9" s="4"/>
      <c r="Q9" s="4"/>
      <c r="R9" s="4"/>
    </row>
    <row r="10" spans="1:18" ht="15" x14ac:dyDescent="0.35">
      <c r="A10" s="11"/>
      <c r="B10" s="12"/>
      <c r="C10" s="12"/>
      <c r="D10" s="12"/>
      <c r="E10" s="12"/>
      <c r="F10" s="12"/>
      <c r="G10" s="13"/>
      <c r="H10" s="12"/>
      <c r="I10" s="12"/>
      <c r="J10" s="12"/>
      <c r="K10" s="12"/>
      <c r="L10" s="12"/>
      <c r="M10" s="12"/>
      <c r="N10" s="14" t="s">
        <v>3</v>
      </c>
      <c r="O10" s="4"/>
      <c r="P10" s="4"/>
      <c r="Q10" s="4"/>
      <c r="R10" s="4"/>
    </row>
    <row r="11" spans="1:18" ht="17.5" x14ac:dyDescent="0.35">
      <c r="A11" s="15" t="s">
        <v>4</v>
      </c>
      <c r="B11" s="16" t="s">
        <v>5</v>
      </c>
      <c r="C11" s="16" t="s">
        <v>6</v>
      </c>
      <c r="D11" s="16" t="s">
        <v>7</v>
      </c>
      <c r="E11" s="16" t="s">
        <v>8</v>
      </c>
      <c r="F11" s="16" t="s">
        <v>9</v>
      </c>
      <c r="G11" s="17" t="s">
        <v>10</v>
      </c>
      <c r="H11" s="16" t="s">
        <v>11</v>
      </c>
      <c r="I11" s="16" t="s">
        <v>12</v>
      </c>
      <c r="J11" s="16" t="s">
        <v>13</v>
      </c>
      <c r="K11" s="16" t="s">
        <v>14</v>
      </c>
      <c r="L11" s="16" t="s">
        <v>15</v>
      </c>
      <c r="M11" s="16" t="s">
        <v>16</v>
      </c>
      <c r="N11" s="15" t="s">
        <v>17</v>
      </c>
      <c r="O11" s="4"/>
      <c r="P11" s="4"/>
      <c r="Q11" s="4"/>
      <c r="R11" s="4"/>
    </row>
    <row r="12" spans="1:18" x14ac:dyDescent="0.35">
      <c r="A12" s="18" t="s">
        <v>18</v>
      </c>
      <c r="B12" s="19"/>
      <c r="C12" s="19"/>
      <c r="D12" s="19"/>
      <c r="E12" s="19"/>
      <c r="F12" s="19"/>
      <c r="G12" s="20"/>
      <c r="H12" s="19"/>
      <c r="I12" s="19"/>
      <c r="J12" s="19"/>
      <c r="K12" s="19"/>
      <c r="L12" s="19"/>
      <c r="M12" s="19"/>
      <c r="N12" s="19"/>
      <c r="O12" s="4"/>
      <c r="P12" s="4"/>
      <c r="Q12" s="4"/>
      <c r="R12" s="4"/>
    </row>
    <row r="13" spans="1:18" x14ac:dyDescent="0.35">
      <c r="A13" s="21" t="s">
        <v>19</v>
      </c>
      <c r="E13" s="22"/>
      <c r="F13" s="22"/>
      <c r="G13" s="23"/>
      <c r="H13" s="22"/>
      <c r="I13" s="22"/>
      <c r="J13" s="22"/>
      <c r="K13" s="22"/>
      <c r="L13" s="22"/>
      <c r="M13" s="22"/>
      <c r="O13" s="24"/>
      <c r="P13" s="4"/>
      <c r="Q13" s="4"/>
      <c r="R13" s="4"/>
    </row>
    <row r="14" spans="1:18" x14ac:dyDescent="0.35">
      <c r="A14" s="25" t="s">
        <v>20</v>
      </c>
      <c r="B14" s="23">
        <v>4.2010000000000005</v>
      </c>
      <c r="C14" s="23">
        <v>4.3840940000000002</v>
      </c>
      <c r="D14" s="23">
        <v>4.3604500000000002</v>
      </c>
      <c r="E14" s="23">
        <v>4.0940579999999995</v>
      </c>
      <c r="F14" s="23">
        <v>3.177419</v>
      </c>
      <c r="G14" s="23">
        <v>3.02054</v>
      </c>
      <c r="H14" s="23">
        <v>2.8730000000000002</v>
      </c>
      <c r="I14" s="22"/>
      <c r="J14" s="22"/>
      <c r="K14" s="22"/>
      <c r="L14" s="22"/>
      <c r="M14" s="22"/>
      <c r="N14" s="23">
        <f>SUM(B14:M14)</f>
        <v>26.110561000000004</v>
      </c>
      <c r="O14" s="24"/>
      <c r="P14" s="4"/>
      <c r="Q14" s="4"/>
      <c r="R14" s="4"/>
    </row>
    <row r="15" spans="1:18" x14ac:dyDescent="0.35">
      <c r="A15" s="25" t="s">
        <v>21</v>
      </c>
      <c r="B15" s="23">
        <v>265.25003099999998</v>
      </c>
      <c r="C15" s="23">
        <v>272.93098400000002</v>
      </c>
      <c r="D15" s="23">
        <v>265.11769099999998</v>
      </c>
      <c r="E15" s="23">
        <v>294.54529199999996</v>
      </c>
      <c r="F15" s="23">
        <v>311.66513900000001</v>
      </c>
      <c r="G15" s="26">
        <v>299.87086199999999</v>
      </c>
      <c r="H15" s="26">
        <v>315.29500000000002</v>
      </c>
      <c r="I15" s="27"/>
      <c r="J15" s="27"/>
      <c r="K15" s="27"/>
      <c r="L15" s="27"/>
      <c r="M15" s="27"/>
      <c r="N15" s="23">
        <f t="shared" ref="N15:N23" si="0">SUM(B15:M15)</f>
        <v>2024.6749990000001</v>
      </c>
      <c r="O15" s="24"/>
      <c r="P15" s="4"/>
      <c r="Q15" s="4"/>
      <c r="R15" s="4"/>
    </row>
    <row r="16" spans="1:18" x14ac:dyDescent="0.35">
      <c r="A16" s="25" t="s">
        <v>22</v>
      </c>
      <c r="B16" s="23">
        <v>191.85613900000001</v>
      </c>
      <c r="C16" s="23">
        <v>197.68852199999998</v>
      </c>
      <c r="D16" s="23">
        <v>193.66032999999999</v>
      </c>
      <c r="E16" s="23">
        <v>273.80693000000002</v>
      </c>
      <c r="F16" s="23">
        <v>197.197092</v>
      </c>
      <c r="G16" s="26">
        <v>182.936274</v>
      </c>
      <c r="H16" s="26">
        <v>184.46700000000001</v>
      </c>
      <c r="I16" s="27"/>
      <c r="J16" s="27"/>
      <c r="K16" s="27"/>
      <c r="L16" s="27"/>
      <c r="M16" s="27"/>
      <c r="N16" s="23">
        <f t="shared" si="0"/>
        <v>1421.6122870000002</v>
      </c>
      <c r="O16" s="24"/>
      <c r="P16" s="4"/>
      <c r="Q16" s="4"/>
      <c r="R16" s="4"/>
    </row>
    <row r="17" spans="1:18" x14ac:dyDescent="0.35">
      <c r="A17" s="25" t="s">
        <v>23</v>
      </c>
      <c r="B17" s="23">
        <v>75.199298000000013</v>
      </c>
      <c r="C17" s="23">
        <v>77.412684999999982</v>
      </c>
      <c r="D17" s="23">
        <v>72.660920000000004</v>
      </c>
      <c r="E17" s="23">
        <v>6.33</v>
      </c>
      <c r="F17" s="23">
        <v>75.354196999999999</v>
      </c>
      <c r="G17" s="26">
        <v>75.491413000000009</v>
      </c>
      <c r="H17" s="26">
        <v>79.08</v>
      </c>
      <c r="I17" s="27"/>
      <c r="J17" s="27"/>
      <c r="K17" s="27"/>
      <c r="L17" s="27"/>
      <c r="M17" s="27"/>
      <c r="N17" s="23">
        <f t="shared" si="0"/>
        <v>461.52851300000003</v>
      </c>
      <c r="O17" s="24"/>
      <c r="P17" s="4"/>
      <c r="Q17" s="4"/>
      <c r="R17" s="4"/>
    </row>
    <row r="18" spans="1:18" x14ac:dyDescent="0.35">
      <c r="A18" s="25" t="s">
        <v>24</v>
      </c>
      <c r="B18" s="23">
        <v>89.957219000000009</v>
      </c>
      <c r="C18" s="23">
        <v>95.103770999999995</v>
      </c>
      <c r="D18" s="23">
        <v>91.894186999999988</v>
      </c>
      <c r="E18" s="23">
        <v>95.426268000000007</v>
      </c>
      <c r="F18" s="23">
        <v>94.025806999999986</v>
      </c>
      <c r="G18" s="26">
        <v>91.230003000000011</v>
      </c>
      <c r="H18" s="26">
        <v>92.947000000000003</v>
      </c>
      <c r="I18" s="27"/>
      <c r="J18" s="27"/>
      <c r="K18" s="27"/>
      <c r="L18" s="27"/>
      <c r="M18" s="27"/>
      <c r="N18" s="23">
        <f t="shared" si="0"/>
        <v>650.58425499999998</v>
      </c>
      <c r="O18" s="24"/>
      <c r="P18" s="4"/>
      <c r="Q18" s="4"/>
      <c r="R18" s="4"/>
    </row>
    <row r="19" spans="1:18" x14ac:dyDescent="0.35">
      <c r="A19" s="25" t="s">
        <v>25</v>
      </c>
      <c r="B19" s="23">
        <v>54.838549</v>
      </c>
      <c r="C19" s="23">
        <v>56.627850999999993</v>
      </c>
      <c r="D19" s="23">
        <v>54.968884000000003</v>
      </c>
      <c r="E19" s="23">
        <v>57.688188999999994</v>
      </c>
      <c r="F19" s="23">
        <v>57.889720000000004</v>
      </c>
      <c r="G19" s="26">
        <v>59.172450000000005</v>
      </c>
      <c r="H19" s="26">
        <v>63.140999999999998</v>
      </c>
      <c r="I19" s="27"/>
      <c r="J19" s="27"/>
      <c r="K19" s="27"/>
      <c r="L19" s="27"/>
      <c r="M19" s="27"/>
      <c r="N19" s="23">
        <f t="shared" si="0"/>
        <v>404.32664300000005</v>
      </c>
      <c r="O19" s="24"/>
      <c r="P19" s="4"/>
      <c r="Q19" s="4"/>
      <c r="R19" s="4"/>
    </row>
    <row r="20" spans="1:18" x14ac:dyDescent="0.35">
      <c r="A20" s="25" t="s">
        <v>26</v>
      </c>
      <c r="B20" s="23">
        <v>141.63856200000001</v>
      </c>
      <c r="C20" s="23">
        <v>142.25287</v>
      </c>
      <c r="D20" s="23">
        <v>110.083493</v>
      </c>
      <c r="E20" s="23">
        <v>127.90599400000001</v>
      </c>
      <c r="F20" s="23">
        <v>137.07202799999999</v>
      </c>
      <c r="G20" s="26">
        <v>131.37837999999999</v>
      </c>
      <c r="H20" s="26">
        <v>132.99299999999999</v>
      </c>
      <c r="I20" s="27"/>
      <c r="J20" s="27"/>
      <c r="K20" s="27"/>
      <c r="L20" s="27"/>
      <c r="M20" s="27"/>
      <c r="N20" s="23">
        <f t="shared" si="0"/>
        <v>923.32432700000004</v>
      </c>
      <c r="O20" s="24"/>
      <c r="P20" s="4"/>
      <c r="Q20" s="4"/>
      <c r="R20" s="4"/>
    </row>
    <row r="21" spans="1:18" x14ac:dyDescent="0.35">
      <c r="A21" s="25" t="s">
        <v>27</v>
      </c>
      <c r="B21" s="23">
        <v>0.83399999999999996</v>
      </c>
      <c r="C21" s="23">
        <v>0.63800000000000001</v>
      </c>
      <c r="D21" s="23">
        <v>0.5</v>
      </c>
      <c r="E21" s="23">
        <v>0.52</v>
      </c>
      <c r="F21" s="23">
        <v>0.60799999999999998</v>
      </c>
      <c r="G21" s="26">
        <v>0.44400000000000001</v>
      </c>
      <c r="H21" s="26">
        <v>0.40200000000000002</v>
      </c>
      <c r="I21" s="27"/>
      <c r="J21" s="27"/>
      <c r="K21" s="27"/>
      <c r="L21" s="27"/>
      <c r="M21" s="27"/>
      <c r="N21" s="23">
        <f t="shared" si="0"/>
        <v>3.9460000000000002</v>
      </c>
      <c r="O21" s="24"/>
      <c r="P21" s="4"/>
      <c r="Q21" s="4"/>
      <c r="R21" s="4"/>
    </row>
    <row r="22" spans="1:18" x14ac:dyDescent="0.35">
      <c r="A22" s="25" t="s">
        <v>28</v>
      </c>
      <c r="B22" s="23">
        <v>19.661000000000001</v>
      </c>
      <c r="C22" s="23">
        <v>20.687000000000001</v>
      </c>
      <c r="D22" s="23">
        <v>20.012</v>
      </c>
      <c r="E22" s="23">
        <v>20.236999999999998</v>
      </c>
      <c r="F22" s="23">
        <v>19.829000000000001</v>
      </c>
      <c r="G22" s="23">
        <v>18.981000000000002</v>
      </c>
      <c r="H22" s="23">
        <v>19.390999999999998</v>
      </c>
      <c r="I22" s="22"/>
      <c r="J22" s="22"/>
      <c r="K22" s="22"/>
      <c r="L22" s="22"/>
      <c r="M22" s="22"/>
      <c r="N22" s="23">
        <f t="shared" si="0"/>
        <v>138.79799999999997</v>
      </c>
      <c r="O22" s="24"/>
      <c r="P22" s="4"/>
      <c r="Q22" s="4"/>
      <c r="R22" s="4"/>
    </row>
    <row r="23" spans="1:18" x14ac:dyDescent="0.35">
      <c r="A23" s="25" t="s">
        <v>29</v>
      </c>
      <c r="B23" s="23">
        <v>32.466999999999999</v>
      </c>
      <c r="C23" s="23">
        <v>33.314</v>
      </c>
      <c r="D23" s="23">
        <v>33</v>
      </c>
      <c r="E23" s="23">
        <v>34.307000000000002</v>
      </c>
      <c r="F23" s="23">
        <v>34.813000000000002</v>
      </c>
      <c r="G23" s="28">
        <v>33.844000000000001</v>
      </c>
      <c r="H23" s="29">
        <v>35.441000000000003</v>
      </c>
      <c r="N23" s="23">
        <f t="shared" si="0"/>
        <v>237.18600000000001</v>
      </c>
      <c r="O23" s="24"/>
      <c r="P23" s="4"/>
      <c r="Q23" s="4"/>
      <c r="R23" s="4"/>
    </row>
    <row r="24" spans="1:18" x14ac:dyDescent="0.35">
      <c r="A24" s="21" t="s">
        <v>30</v>
      </c>
      <c r="B24" s="30">
        <f>SUM(B14:B23)</f>
        <v>875.90279799999996</v>
      </c>
      <c r="C24" s="30">
        <f t="shared" ref="C24:N24" si="1">SUM(C14:C23)</f>
        <v>901.03977700000007</v>
      </c>
      <c r="D24" s="30">
        <f t="shared" si="1"/>
        <v>846.25795500000004</v>
      </c>
      <c r="E24" s="30">
        <f t="shared" si="1"/>
        <v>914.86073099999999</v>
      </c>
      <c r="F24" s="30">
        <f t="shared" si="1"/>
        <v>931.63140199999987</v>
      </c>
      <c r="G24" s="30">
        <f t="shared" si="1"/>
        <v>896.368922</v>
      </c>
      <c r="H24" s="30">
        <f t="shared" si="1"/>
        <v>926.03000000000009</v>
      </c>
      <c r="I24" s="30">
        <f t="shared" si="1"/>
        <v>0</v>
      </c>
      <c r="J24" s="30">
        <f t="shared" si="1"/>
        <v>0</v>
      </c>
      <c r="K24" s="30">
        <f t="shared" si="1"/>
        <v>0</v>
      </c>
      <c r="L24" s="30">
        <f t="shared" si="1"/>
        <v>0</v>
      </c>
      <c r="M24" s="30">
        <f t="shared" si="1"/>
        <v>0</v>
      </c>
      <c r="N24" s="30">
        <f t="shared" si="1"/>
        <v>6292.0915850000001</v>
      </c>
      <c r="O24" s="24"/>
      <c r="P24" s="4"/>
      <c r="Q24" s="4"/>
      <c r="R24" s="4"/>
    </row>
    <row r="25" spans="1:18" x14ac:dyDescent="0.35">
      <c r="A25" s="21" t="s">
        <v>31</v>
      </c>
      <c r="B25" s="31"/>
      <c r="C25" s="31"/>
      <c r="D25" s="31"/>
      <c r="E25" s="27"/>
      <c r="F25" s="27"/>
      <c r="G25" s="26"/>
      <c r="H25" s="26"/>
      <c r="I25" s="27"/>
      <c r="J25" s="27"/>
      <c r="K25" s="27"/>
      <c r="L25" s="27"/>
      <c r="M25" s="27"/>
      <c r="N25" s="32"/>
      <c r="O25" s="24"/>
      <c r="P25" s="4"/>
      <c r="Q25" s="4"/>
      <c r="R25" s="4"/>
    </row>
    <row r="26" spans="1:18" x14ac:dyDescent="0.35">
      <c r="A26" s="33" t="s">
        <v>32</v>
      </c>
      <c r="B26" s="23">
        <v>1209.4019960000001</v>
      </c>
      <c r="C26" s="23">
        <v>1278.355092</v>
      </c>
      <c r="D26" s="23">
        <v>1223.8129569999999</v>
      </c>
      <c r="E26" s="23">
        <v>1256.9780649999998</v>
      </c>
      <c r="F26" s="23">
        <v>1257.567196</v>
      </c>
      <c r="G26" s="26">
        <v>1189.2949329999999</v>
      </c>
      <c r="H26" s="26">
        <v>1232.6420000000001</v>
      </c>
      <c r="I26" s="27"/>
      <c r="J26" s="27"/>
      <c r="K26" s="27"/>
      <c r="L26" s="27"/>
      <c r="M26" s="27"/>
      <c r="N26" s="23">
        <f t="shared" ref="N26:N29" si="2">SUM(B26:M26)</f>
        <v>8648.0522390000006</v>
      </c>
      <c r="O26" s="24"/>
      <c r="P26" s="4"/>
      <c r="Q26" s="4"/>
      <c r="R26" s="4"/>
    </row>
    <row r="27" spans="1:18" x14ac:dyDescent="0.35">
      <c r="A27" s="33" t="s">
        <v>33</v>
      </c>
      <c r="B27" s="23">
        <v>18.367999999999999</v>
      </c>
      <c r="C27" s="23">
        <v>19.95</v>
      </c>
      <c r="D27" s="23">
        <v>19.702999999999999</v>
      </c>
      <c r="E27" s="23">
        <v>19.695</v>
      </c>
      <c r="F27" s="23">
        <v>20.138000000000002</v>
      </c>
      <c r="G27" s="26">
        <v>18.299999999999997</v>
      </c>
      <c r="H27" s="26">
        <v>17.283999999999999</v>
      </c>
      <c r="I27" s="27"/>
      <c r="J27" s="27"/>
      <c r="K27" s="27"/>
      <c r="L27" s="27"/>
      <c r="M27" s="27"/>
      <c r="N27" s="23">
        <f t="shared" si="2"/>
        <v>133.43800000000002</v>
      </c>
      <c r="O27" s="24"/>
      <c r="P27" s="4"/>
      <c r="Q27" s="4"/>
      <c r="R27" s="4"/>
    </row>
    <row r="28" spans="1:18" x14ac:dyDescent="0.35">
      <c r="A28" s="33" t="s">
        <v>34</v>
      </c>
      <c r="B28" s="23">
        <v>627.25123600000006</v>
      </c>
      <c r="C28" s="23">
        <v>694.76627099999996</v>
      </c>
      <c r="D28" s="23">
        <v>810.74706900000001</v>
      </c>
      <c r="E28" s="23">
        <v>931.37695600000006</v>
      </c>
      <c r="F28" s="23">
        <v>953.43729299999995</v>
      </c>
      <c r="G28" s="26">
        <v>918.39890900000012</v>
      </c>
      <c r="H28" s="26">
        <v>978.84100000000001</v>
      </c>
      <c r="I28" s="27"/>
      <c r="J28" s="27"/>
      <c r="K28" s="27"/>
      <c r="L28" s="27"/>
      <c r="M28" s="27"/>
      <c r="N28" s="23">
        <f t="shared" si="2"/>
        <v>5914.8187340000004</v>
      </c>
      <c r="O28" s="24"/>
      <c r="P28" s="4"/>
      <c r="Q28" s="4"/>
      <c r="R28" s="4"/>
    </row>
    <row r="29" spans="1:18" x14ac:dyDescent="0.35">
      <c r="A29" s="33" t="s">
        <v>35</v>
      </c>
      <c r="B29" s="23">
        <v>13.663</v>
      </c>
      <c r="C29" s="23">
        <v>15.247</v>
      </c>
      <c r="D29" s="23">
        <v>9.0830000000000002</v>
      </c>
      <c r="E29" s="23">
        <v>0.222</v>
      </c>
      <c r="F29" s="23">
        <v>2.835</v>
      </c>
      <c r="G29" s="30">
        <v>4.2480000000000002</v>
      </c>
      <c r="H29" s="30">
        <v>6.2720000000000002</v>
      </c>
      <c r="I29" s="31"/>
      <c r="J29" s="31"/>
      <c r="K29" s="31"/>
      <c r="L29" s="31"/>
      <c r="M29" s="31"/>
      <c r="N29" s="23">
        <f t="shared" si="2"/>
        <v>51.57</v>
      </c>
      <c r="O29" s="24"/>
      <c r="P29" s="4"/>
      <c r="Q29" s="4"/>
      <c r="R29" s="4"/>
    </row>
    <row r="30" spans="1:18" x14ac:dyDescent="0.35">
      <c r="A30" s="21" t="s">
        <v>36</v>
      </c>
      <c r="B30" s="30">
        <f>SUM(B26:B29)</f>
        <v>1868.6842320000001</v>
      </c>
      <c r="C30" s="30">
        <f t="shared" ref="C30:N30" si="3">SUM(C26:C29)</f>
        <v>2008.3183630000001</v>
      </c>
      <c r="D30" s="30">
        <f t="shared" si="3"/>
        <v>2063.3460259999997</v>
      </c>
      <c r="E30" s="30">
        <f t="shared" si="3"/>
        <v>2208.2720210000002</v>
      </c>
      <c r="F30" s="30">
        <f t="shared" si="3"/>
        <v>2233.9774889999999</v>
      </c>
      <c r="G30" s="30">
        <f t="shared" si="3"/>
        <v>2130.2418419999999</v>
      </c>
      <c r="H30" s="30">
        <f t="shared" si="3"/>
        <v>2235.0390000000002</v>
      </c>
      <c r="I30" s="30">
        <f t="shared" si="3"/>
        <v>0</v>
      </c>
      <c r="J30" s="30">
        <f t="shared" si="3"/>
        <v>0</v>
      </c>
      <c r="K30" s="30">
        <f t="shared" si="3"/>
        <v>0</v>
      </c>
      <c r="L30" s="30">
        <f t="shared" si="3"/>
        <v>0</v>
      </c>
      <c r="M30" s="30">
        <f t="shared" si="3"/>
        <v>0</v>
      </c>
      <c r="N30" s="30">
        <f t="shared" si="3"/>
        <v>14747.878973000001</v>
      </c>
      <c r="O30" s="24"/>
      <c r="P30" s="4"/>
      <c r="Q30" s="4"/>
      <c r="R30" s="4"/>
    </row>
    <row r="31" spans="1:18" x14ac:dyDescent="0.35">
      <c r="A31" s="21" t="s">
        <v>37</v>
      </c>
      <c r="B31" s="34">
        <f>SUM(B24+B30)</f>
        <v>2744.5870300000001</v>
      </c>
      <c r="C31" s="34">
        <f t="shared" ref="C31:N31" si="4">SUM(C24+C30)</f>
        <v>2909.3581400000003</v>
      </c>
      <c r="D31" s="34">
        <f t="shared" si="4"/>
        <v>2909.6039809999997</v>
      </c>
      <c r="E31" s="34">
        <f t="shared" si="4"/>
        <v>3123.1327520000004</v>
      </c>
      <c r="F31" s="34">
        <f t="shared" si="4"/>
        <v>3165.6088909999999</v>
      </c>
      <c r="G31" s="34">
        <f t="shared" si="4"/>
        <v>3026.610764</v>
      </c>
      <c r="H31" s="34">
        <f t="shared" si="4"/>
        <v>3161.0690000000004</v>
      </c>
      <c r="I31" s="34">
        <f t="shared" si="4"/>
        <v>0</v>
      </c>
      <c r="J31" s="34">
        <f t="shared" si="4"/>
        <v>0</v>
      </c>
      <c r="K31" s="34">
        <f t="shared" si="4"/>
        <v>0</v>
      </c>
      <c r="L31" s="34">
        <f t="shared" si="4"/>
        <v>0</v>
      </c>
      <c r="M31" s="34">
        <f t="shared" si="4"/>
        <v>0</v>
      </c>
      <c r="N31" s="34">
        <f t="shared" si="4"/>
        <v>21039.970558000001</v>
      </c>
      <c r="O31" s="24"/>
      <c r="P31" s="4"/>
      <c r="Q31" s="4"/>
      <c r="R31" s="4"/>
    </row>
    <row r="32" spans="1:18" ht="16.5" x14ac:dyDescent="0.35">
      <c r="A32" s="35" t="s">
        <v>38</v>
      </c>
      <c r="B32" s="36"/>
      <c r="C32" s="36"/>
      <c r="D32" s="36"/>
      <c r="E32" s="36"/>
      <c r="F32" s="36"/>
      <c r="G32" s="34"/>
      <c r="H32" s="34"/>
      <c r="I32" s="36"/>
      <c r="J32" s="36"/>
      <c r="K32" s="36"/>
      <c r="L32" s="36"/>
      <c r="M32" s="36"/>
      <c r="N32" s="32"/>
      <c r="O32" s="24"/>
      <c r="P32" s="4"/>
      <c r="Q32" s="4"/>
      <c r="R32" s="4"/>
    </row>
    <row r="33" spans="1:18" x14ac:dyDescent="0.35">
      <c r="A33" s="21" t="s">
        <v>19</v>
      </c>
      <c r="B33" s="36"/>
      <c r="C33" s="36"/>
      <c r="D33" s="36"/>
      <c r="E33" s="27"/>
      <c r="F33" s="27"/>
      <c r="G33" s="26"/>
      <c r="H33" s="26"/>
      <c r="I33" s="27"/>
      <c r="J33" s="27"/>
      <c r="K33" s="27"/>
      <c r="L33" s="27"/>
      <c r="M33" s="27"/>
      <c r="N33" s="32"/>
      <c r="O33" s="24"/>
      <c r="P33" s="4"/>
      <c r="Q33" s="4"/>
      <c r="R33" s="4"/>
    </row>
    <row r="34" spans="1:18" x14ac:dyDescent="0.35">
      <c r="A34" s="25" t="s">
        <v>20</v>
      </c>
      <c r="B34" s="23">
        <v>0.61814000000000002</v>
      </c>
      <c r="C34" s="23">
        <v>0.63927800000000035</v>
      </c>
      <c r="D34" s="23">
        <v>0.61814000000000002</v>
      </c>
      <c r="E34" s="23">
        <v>0.6392779999999999</v>
      </c>
      <c r="F34" s="23">
        <v>0.6392779999999999</v>
      </c>
      <c r="G34" s="26">
        <v>0.59</v>
      </c>
      <c r="H34" s="26">
        <v>0.60599999999999998</v>
      </c>
      <c r="I34" s="27"/>
      <c r="J34" s="27"/>
      <c r="K34" s="27"/>
      <c r="L34" s="27"/>
      <c r="M34" s="27"/>
      <c r="N34" s="23">
        <f t="shared" ref="N34:N43" si="5">SUM(B34:M34)</f>
        <v>4.3501140000000005</v>
      </c>
      <c r="O34" s="24"/>
      <c r="P34" s="4"/>
      <c r="Q34" s="4"/>
      <c r="R34" s="4"/>
    </row>
    <row r="35" spans="1:18" x14ac:dyDescent="0.35">
      <c r="A35" s="25" t="s">
        <v>21</v>
      </c>
      <c r="B35" s="23">
        <v>233.07896769999999</v>
      </c>
      <c r="C35" s="23">
        <v>241.758985</v>
      </c>
      <c r="D35" s="23">
        <v>240.13403500000001</v>
      </c>
      <c r="E35" s="23">
        <v>272.992820489</v>
      </c>
      <c r="F35" s="23">
        <v>292.77330858400001</v>
      </c>
      <c r="G35" s="26">
        <v>281.42599555100003</v>
      </c>
      <c r="H35" s="26">
        <v>296.57100000000003</v>
      </c>
      <c r="I35" s="27"/>
      <c r="J35" s="27"/>
      <c r="K35" s="27"/>
      <c r="L35" s="27"/>
      <c r="M35" s="27"/>
      <c r="N35" s="23">
        <f t="shared" si="5"/>
        <v>1858.7351123240001</v>
      </c>
      <c r="O35" s="24"/>
      <c r="P35" s="4"/>
      <c r="Q35" s="4"/>
      <c r="R35" s="4"/>
    </row>
    <row r="36" spans="1:18" x14ac:dyDescent="0.35">
      <c r="A36" s="25" t="s">
        <v>22</v>
      </c>
      <c r="B36" s="23">
        <v>187.37513900000002</v>
      </c>
      <c r="C36" s="23">
        <v>192.615522</v>
      </c>
      <c r="D36" s="23">
        <v>189.05632999999997</v>
      </c>
      <c r="E36" s="23">
        <v>267.41299280100003</v>
      </c>
      <c r="F36" s="23">
        <v>192.77309199999999</v>
      </c>
      <c r="G36" s="26">
        <v>178.978274</v>
      </c>
      <c r="H36" s="26">
        <v>181.113</v>
      </c>
      <c r="I36" s="27"/>
      <c r="J36" s="27"/>
      <c r="K36" s="27"/>
      <c r="L36" s="27"/>
      <c r="M36" s="27"/>
      <c r="N36" s="23">
        <f t="shared" si="5"/>
        <v>1389.3243498010002</v>
      </c>
      <c r="O36" s="24"/>
      <c r="P36" s="4"/>
      <c r="Q36" s="4"/>
      <c r="R36" s="4"/>
    </row>
    <row r="37" spans="1:18" x14ac:dyDescent="0.35">
      <c r="A37" s="25" t="s">
        <v>23</v>
      </c>
      <c r="B37" s="23">
        <v>72.340729537000016</v>
      </c>
      <c r="C37" s="23">
        <v>74.244175395999974</v>
      </c>
      <c r="D37" s="23">
        <v>69.911356761000008</v>
      </c>
      <c r="E37" s="23">
        <v>5.9649999999999999</v>
      </c>
      <c r="F37" s="23">
        <v>72.777364418000005</v>
      </c>
      <c r="G37" s="26">
        <v>73.674075317000018</v>
      </c>
      <c r="H37" s="26">
        <v>77.231999999999999</v>
      </c>
      <c r="I37" s="27"/>
      <c r="J37" s="27"/>
      <c r="K37" s="27"/>
      <c r="L37" s="27"/>
      <c r="M37" s="27"/>
      <c r="N37" s="23">
        <f t="shared" si="5"/>
        <v>446.14470142900007</v>
      </c>
      <c r="O37" s="24"/>
      <c r="P37" s="4"/>
      <c r="Q37" s="4"/>
      <c r="R37" s="4"/>
    </row>
    <row r="38" spans="1:18" x14ac:dyDescent="0.35">
      <c r="A38" s="25" t="s">
        <v>24</v>
      </c>
      <c r="B38" s="23">
        <v>87.913725146000004</v>
      </c>
      <c r="C38" s="23">
        <v>91.898608392</v>
      </c>
      <c r="D38" s="23">
        <v>88.568004345999995</v>
      </c>
      <c r="E38" s="23">
        <v>92.071005603999993</v>
      </c>
      <c r="F38" s="23">
        <v>90.628661069999978</v>
      </c>
      <c r="G38" s="26">
        <v>88.004961545000015</v>
      </c>
      <c r="H38" s="26">
        <v>90.046000000000006</v>
      </c>
      <c r="I38" s="27"/>
      <c r="J38" s="27"/>
      <c r="K38" s="27"/>
      <c r="L38" s="27"/>
      <c r="M38" s="27"/>
      <c r="N38" s="23">
        <f t="shared" si="5"/>
        <v>629.13096610299999</v>
      </c>
      <c r="O38" s="24"/>
      <c r="P38" s="4"/>
      <c r="Q38" s="4"/>
      <c r="R38" s="4"/>
    </row>
    <row r="39" spans="1:18" x14ac:dyDescent="0.35">
      <c r="A39" s="25" t="s">
        <v>25</v>
      </c>
      <c r="B39" s="23">
        <v>52.467740999999997</v>
      </c>
      <c r="C39" s="23">
        <v>54.695716999999995</v>
      </c>
      <c r="D39" s="23">
        <v>52.798749999999998</v>
      </c>
      <c r="E39" s="23">
        <v>55.537286000000002</v>
      </c>
      <c r="F39" s="23">
        <v>55.444332000000003</v>
      </c>
      <c r="G39" s="26">
        <v>56.532230000000006</v>
      </c>
      <c r="H39" s="26">
        <v>60.220999999999997</v>
      </c>
      <c r="I39" s="27"/>
      <c r="J39" s="27"/>
      <c r="K39" s="27"/>
      <c r="L39" s="27"/>
      <c r="M39" s="27"/>
      <c r="N39" s="23">
        <f t="shared" si="5"/>
        <v>387.69705599999998</v>
      </c>
      <c r="O39" s="24"/>
      <c r="P39" s="4"/>
      <c r="Q39" s="4"/>
      <c r="R39" s="4"/>
    </row>
    <row r="40" spans="1:18" x14ac:dyDescent="0.35">
      <c r="A40" s="25" t="s">
        <v>26</v>
      </c>
      <c r="B40" s="23">
        <v>141.61235400000001</v>
      </c>
      <c r="C40" s="23">
        <v>142.226224</v>
      </c>
      <c r="D40" s="23">
        <v>110.051782</v>
      </c>
      <c r="E40" s="23">
        <v>127.87851800000001</v>
      </c>
      <c r="F40" s="23">
        <v>137.044251</v>
      </c>
      <c r="G40" s="26">
        <v>131.349796</v>
      </c>
      <c r="H40" s="26">
        <v>132.96600000000001</v>
      </c>
      <c r="I40" s="27"/>
      <c r="J40" s="27"/>
      <c r="K40" s="27"/>
      <c r="L40" s="27"/>
      <c r="M40" s="27"/>
      <c r="N40" s="23">
        <f t="shared" si="5"/>
        <v>923.12892499999998</v>
      </c>
      <c r="O40" s="24"/>
      <c r="P40" s="4"/>
      <c r="Q40" s="4"/>
      <c r="R40" s="4"/>
    </row>
    <row r="41" spans="1:18" x14ac:dyDescent="0.35">
      <c r="A41" s="25" t="s">
        <v>27</v>
      </c>
      <c r="B41" s="23">
        <v>0.73</v>
      </c>
      <c r="C41" s="23">
        <v>0.63800000000000001</v>
      </c>
      <c r="D41" s="23">
        <v>0.5</v>
      </c>
      <c r="E41" s="23">
        <v>0.52</v>
      </c>
      <c r="F41" s="23">
        <v>0.60799999999999998</v>
      </c>
      <c r="G41" s="26">
        <v>0.44400000000000001</v>
      </c>
      <c r="H41" s="26">
        <v>0.40200000000000002</v>
      </c>
      <c r="I41" s="27"/>
      <c r="J41" s="27"/>
      <c r="K41" s="27"/>
      <c r="L41" s="27"/>
      <c r="M41" s="27"/>
      <c r="N41" s="23">
        <f t="shared" si="5"/>
        <v>3.8420000000000001</v>
      </c>
      <c r="O41" s="24"/>
      <c r="P41" s="4"/>
      <c r="Q41" s="4"/>
      <c r="R41" s="4"/>
    </row>
    <row r="42" spans="1:18" x14ac:dyDescent="0.35">
      <c r="A42" s="25" t="s">
        <v>28</v>
      </c>
      <c r="B42" s="23">
        <v>19.654</v>
      </c>
      <c r="C42" s="23">
        <v>20.668000000000003</v>
      </c>
      <c r="D42" s="23">
        <v>20.003</v>
      </c>
      <c r="E42" s="23">
        <v>20.227999999999998</v>
      </c>
      <c r="F42" s="23">
        <v>19.815999999999999</v>
      </c>
      <c r="G42" s="26">
        <v>18.971</v>
      </c>
      <c r="H42" s="26">
        <v>19.376999999999999</v>
      </c>
      <c r="I42" s="27"/>
      <c r="J42" s="27"/>
      <c r="K42" s="27"/>
      <c r="L42" s="27"/>
      <c r="M42" s="27"/>
      <c r="N42" s="23">
        <f t="shared" si="5"/>
        <v>138.71700000000001</v>
      </c>
      <c r="O42" s="24"/>
      <c r="P42" s="4"/>
      <c r="Q42" s="4"/>
      <c r="R42" s="4"/>
    </row>
    <row r="43" spans="1:18" x14ac:dyDescent="0.35">
      <c r="A43" s="25" t="s">
        <v>29</v>
      </c>
      <c r="B43" s="23">
        <v>31.54</v>
      </c>
      <c r="C43" s="23">
        <v>32.396999999999998</v>
      </c>
      <c r="D43" s="23">
        <v>32.029999999999994</v>
      </c>
      <c r="E43" s="23">
        <v>33.274000000000001</v>
      </c>
      <c r="F43" s="23">
        <v>33.838000000000008</v>
      </c>
      <c r="G43" s="37">
        <v>32.864000000000004</v>
      </c>
      <c r="H43" s="29">
        <v>34.404000000000003</v>
      </c>
      <c r="N43" s="23">
        <f t="shared" si="5"/>
        <v>230.34700000000001</v>
      </c>
      <c r="O43" s="24"/>
      <c r="P43" s="4"/>
      <c r="Q43" s="4"/>
      <c r="R43" s="4"/>
    </row>
    <row r="44" spans="1:18" x14ac:dyDescent="0.35">
      <c r="A44" s="21" t="s">
        <v>30</v>
      </c>
      <c r="B44" s="30">
        <f>SUM(B34:B43)</f>
        <v>827.33079638300012</v>
      </c>
      <c r="C44" s="30">
        <f t="shared" ref="C44:M44" si="6">SUM(C34:C43)</f>
        <v>851.78150978799999</v>
      </c>
      <c r="D44" s="30">
        <f t="shared" si="6"/>
        <v>803.67139810699996</v>
      </c>
      <c r="E44" s="30">
        <f t="shared" si="6"/>
        <v>876.51890089400001</v>
      </c>
      <c r="F44" s="30">
        <f t="shared" si="6"/>
        <v>896.34228707200009</v>
      </c>
      <c r="G44" s="30">
        <f t="shared" si="6"/>
        <v>862.83433241300008</v>
      </c>
      <c r="H44" s="30">
        <f t="shared" si="6"/>
        <v>892.9380000000001</v>
      </c>
      <c r="I44" s="30">
        <f t="shared" si="6"/>
        <v>0</v>
      </c>
      <c r="J44" s="30">
        <f t="shared" si="6"/>
        <v>0</v>
      </c>
      <c r="K44" s="30">
        <f t="shared" si="6"/>
        <v>0</v>
      </c>
      <c r="L44" s="30">
        <f t="shared" si="6"/>
        <v>0</v>
      </c>
      <c r="M44" s="30">
        <f t="shared" si="6"/>
        <v>0</v>
      </c>
      <c r="N44" s="30">
        <f>SUM(N34:N43)</f>
        <v>6011.4172246569997</v>
      </c>
      <c r="O44" s="24"/>
      <c r="P44" s="4"/>
      <c r="Q44" s="4"/>
      <c r="R44" s="4"/>
    </row>
    <row r="45" spans="1:18" x14ac:dyDescent="0.35">
      <c r="A45" s="21" t="s">
        <v>31</v>
      </c>
      <c r="B45" s="31"/>
      <c r="C45" s="31"/>
      <c r="D45" s="31"/>
      <c r="E45" s="27"/>
      <c r="F45" s="27"/>
      <c r="G45" s="26"/>
      <c r="H45" s="26"/>
      <c r="I45" s="27"/>
      <c r="J45" s="27"/>
      <c r="K45" s="27"/>
      <c r="L45" s="27"/>
      <c r="M45" s="27"/>
      <c r="N45" s="32"/>
      <c r="O45" s="24"/>
      <c r="P45" s="4"/>
      <c r="Q45" s="4"/>
      <c r="R45" s="4"/>
    </row>
    <row r="46" spans="1:18" x14ac:dyDescent="0.35">
      <c r="A46" s="33" t="s">
        <v>32</v>
      </c>
      <c r="B46" s="23">
        <v>1190.068857</v>
      </c>
      <c r="C46" s="23">
        <v>1262.1692519999999</v>
      </c>
      <c r="D46" s="23">
        <v>1207.8447749999998</v>
      </c>
      <c r="E46" s="23">
        <v>1239.8569549999997</v>
      </c>
      <c r="F46" s="23">
        <v>1242.7021339999999</v>
      </c>
      <c r="G46" s="26">
        <v>1174.8169429999998</v>
      </c>
      <c r="H46" s="26">
        <v>1217.511</v>
      </c>
      <c r="I46" s="27"/>
      <c r="J46" s="27"/>
      <c r="K46" s="27"/>
      <c r="L46" s="27"/>
      <c r="M46" s="27"/>
      <c r="N46" s="23">
        <f>SUM(B46:M46)</f>
        <v>8534.9699159999982</v>
      </c>
      <c r="O46" s="24"/>
      <c r="P46" s="4"/>
      <c r="Q46" s="4"/>
      <c r="R46" s="4"/>
    </row>
    <row r="47" spans="1:18" x14ac:dyDescent="0.35">
      <c r="A47" s="33" t="s">
        <v>33</v>
      </c>
      <c r="B47" s="23">
        <v>18.349999999999998</v>
      </c>
      <c r="C47" s="23">
        <v>19.931999999999999</v>
      </c>
      <c r="D47" s="23">
        <v>19.675999999999998</v>
      </c>
      <c r="E47" s="23">
        <v>19.676000000000002</v>
      </c>
      <c r="F47" s="23">
        <v>20.118000000000002</v>
      </c>
      <c r="G47" s="26">
        <v>18.278999999999996</v>
      </c>
      <c r="H47" s="26">
        <v>17.260000000000002</v>
      </c>
      <c r="I47" s="27"/>
      <c r="J47" s="27"/>
      <c r="K47" s="27"/>
      <c r="L47" s="27"/>
      <c r="M47" s="27"/>
      <c r="N47" s="23">
        <f t="shared" ref="N47:N50" si="7">SUM(B47:M47)</f>
        <v>133.291</v>
      </c>
      <c r="O47" s="24"/>
      <c r="P47" s="4"/>
      <c r="Q47" s="4"/>
      <c r="R47" s="4"/>
    </row>
    <row r="48" spans="1:18" x14ac:dyDescent="0.35">
      <c r="A48" s="33" t="s">
        <v>34</v>
      </c>
      <c r="B48" s="23">
        <v>622.29769199999998</v>
      </c>
      <c r="C48" s="23">
        <v>689.83272299999987</v>
      </c>
      <c r="D48" s="23">
        <v>804.49823400000002</v>
      </c>
      <c r="E48" s="23">
        <v>926.88691500000004</v>
      </c>
      <c r="F48" s="23">
        <v>949.78315799999996</v>
      </c>
      <c r="G48" s="26">
        <v>916.15613400000007</v>
      </c>
      <c r="H48" s="26">
        <v>977.14800000000002</v>
      </c>
      <c r="I48" s="27"/>
      <c r="J48" s="27"/>
      <c r="K48" s="27"/>
      <c r="L48" s="27"/>
      <c r="M48" s="27"/>
      <c r="N48" s="23">
        <f t="shared" si="7"/>
        <v>5886.6028559999995</v>
      </c>
      <c r="O48" s="24"/>
      <c r="P48" s="4"/>
      <c r="Q48" s="4"/>
      <c r="R48" s="4"/>
    </row>
    <row r="49" spans="1:18" x14ac:dyDescent="0.35">
      <c r="A49" s="33" t="s">
        <v>35</v>
      </c>
      <c r="B49" s="23">
        <v>12.768000000000001</v>
      </c>
      <c r="C49" s="23">
        <v>14.369</v>
      </c>
      <c r="D49" s="23">
        <v>8.4350000000000005</v>
      </c>
      <c r="E49" s="23">
        <v>0.184</v>
      </c>
      <c r="F49" s="23">
        <v>2.4820000000000002</v>
      </c>
      <c r="G49" s="30">
        <v>3.9310000000000005</v>
      </c>
      <c r="H49" s="30">
        <v>5.8620000000000001</v>
      </c>
      <c r="I49" s="31"/>
      <c r="J49" s="31"/>
      <c r="K49" s="31"/>
      <c r="L49" s="31"/>
      <c r="M49" s="31"/>
      <c r="N49" s="23">
        <f t="shared" si="7"/>
        <v>48.030999999999999</v>
      </c>
      <c r="O49" s="24"/>
      <c r="P49" s="4"/>
      <c r="Q49" s="4"/>
      <c r="R49" s="4"/>
    </row>
    <row r="50" spans="1:18" x14ac:dyDescent="0.35">
      <c r="A50" s="21" t="s">
        <v>36</v>
      </c>
      <c r="B50" s="30">
        <f>SUM(B46:B49)</f>
        <v>1843.4845489999998</v>
      </c>
      <c r="C50" s="30">
        <f t="shared" ref="C50:M50" si="8">SUM(C46:C49)</f>
        <v>1986.3029749999998</v>
      </c>
      <c r="D50" s="30">
        <f t="shared" si="8"/>
        <v>2040.4540089999996</v>
      </c>
      <c r="E50" s="30">
        <f t="shared" si="8"/>
        <v>2186.6038699999999</v>
      </c>
      <c r="F50" s="30">
        <f t="shared" si="8"/>
        <v>2215.0852919999998</v>
      </c>
      <c r="G50" s="30">
        <f t="shared" si="8"/>
        <v>2113.1830770000001</v>
      </c>
      <c r="H50" s="30">
        <f t="shared" si="8"/>
        <v>2217.7809999999999</v>
      </c>
      <c r="I50" s="30">
        <f t="shared" si="8"/>
        <v>0</v>
      </c>
      <c r="J50" s="30">
        <f t="shared" si="8"/>
        <v>0</v>
      </c>
      <c r="K50" s="30">
        <f t="shared" si="8"/>
        <v>0</v>
      </c>
      <c r="L50" s="30">
        <f t="shared" si="8"/>
        <v>0</v>
      </c>
      <c r="M50" s="30">
        <f t="shared" si="8"/>
        <v>0</v>
      </c>
      <c r="N50" s="38">
        <f t="shared" si="7"/>
        <v>14602.894772</v>
      </c>
      <c r="O50" s="24"/>
      <c r="P50" s="4"/>
      <c r="Q50" s="4"/>
      <c r="R50" s="4"/>
    </row>
    <row r="51" spans="1:18" x14ac:dyDescent="0.35">
      <c r="A51" s="21" t="s">
        <v>37</v>
      </c>
      <c r="B51" s="30">
        <f>SUM(B50,B44)</f>
        <v>2670.815345383</v>
      </c>
      <c r="C51" s="30">
        <f t="shared" ref="C51:M51" si="9">SUM(C50,C44)</f>
        <v>2838.0844847879998</v>
      </c>
      <c r="D51" s="30">
        <f t="shared" si="9"/>
        <v>2844.1254071069998</v>
      </c>
      <c r="E51" s="30">
        <f t="shared" si="9"/>
        <v>3063.122770894</v>
      </c>
      <c r="F51" s="30">
        <f t="shared" si="9"/>
        <v>3111.4275790719998</v>
      </c>
      <c r="G51" s="30">
        <f t="shared" si="9"/>
        <v>2976.0174094130002</v>
      </c>
      <c r="H51" s="30">
        <f t="shared" si="9"/>
        <v>3110.7190000000001</v>
      </c>
      <c r="I51" s="30">
        <f t="shared" si="9"/>
        <v>0</v>
      </c>
      <c r="J51" s="30">
        <f t="shared" si="9"/>
        <v>0</v>
      </c>
      <c r="K51" s="30">
        <f t="shared" si="9"/>
        <v>0</v>
      </c>
      <c r="L51" s="30">
        <f t="shared" si="9"/>
        <v>0</v>
      </c>
      <c r="M51" s="30">
        <f t="shared" si="9"/>
        <v>0</v>
      </c>
      <c r="N51" s="30">
        <f>SUM(N50,N44)</f>
        <v>20614.311996657001</v>
      </c>
      <c r="O51" s="24"/>
      <c r="P51" s="4"/>
      <c r="Q51" s="4"/>
      <c r="R51" s="4"/>
    </row>
    <row r="52" spans="1:18" x14ac:dyDescent="0.35">
      <c r="A52" s="39"/>
      <c r="B52" s="40"/>
      <c r="C52" s="40"/>
      <c r="D52" s="40"/>
      <c r="E52" s="40"/>
      <c r="F52" s="40"/>
      <c r="G52" s="41"/>
      <c r="H52" s="40"/>
      <c r="I52" s="40"/>
      <c r="J52" s="40"/>
      <c r="K52" s="40"/>
      <c r="L52" s="40"/>
      <c r="M52" s="40"/>
      <c r="N52" s="40"/>
      <c r="O52" s="4"/>
      <c r="P52" s="4"/>
      <c r="Q52" s="4"/>
      <c r="R52" s="4"/>
    </row>
    <row r="53" spans="1:18" x14ac:dyDescent="0.35">
      <c r="A53" s="42" t="s">
        <v>39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"/>
      <c r="P53" s="4"/>
      <c r="Q53" s="4"/>
      <c r="R53" s="4"/>
    </row>
    <row r="54" spans="1:18" ht="15.65" customHeight="1" x14ac:dyDescent="0.35">
      <c r="A54" s="43" t="s">
        <v>40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"/>
      <c r="P54" s="4"/>
      <c r="Q54" s="4"/>
      <c r="R54" s="4"/>
    </row>
    <row r="55" spans="1:18" x14ac:dyDescent="0.35">
      <c r="A55" s="42" t="s">
        <v>41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"/>
      <c r="P55" s="4"/>
      <c r="Q55" s="4"/>
      <c r="R55" s="4"/>
    </row>
    <row r="56" spans="1:18" x14ac:dyDescent="0.35">
      <c r="A56" s="4"/>
      <c r="B56" s="4"/>
      <c r="C56" s="4"/>
      <c r="D56" s="4"/>
      <c r="E56" s="4"/>
      <c r="F56" s="4"/>
      <c r="G56" s="4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x14ac:dyDescent="0.35">
      <c r="A57" s="4"/>
      <c r="B57" s="4"/>
      <c r="C57" s="4"/>
      <c r="D57" s="4"/>
      <c r="E57" s="4"/>
      <c r="F57" s="4"/>
      <c r="G57" s="4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x14ac:dyDescent="0.35">
      <c r="A58" s="4"/>
      <c r="B58" s="5"/>
      <c r="C58" s="5"/>
      <c r="D58" s="5"/>
      <c r="E58" s="5"/>
      <c r="F58" s="5"/>
      <c r="G58" s="6"/>
      <c r="H58" s="5"/>
      <c r="I58" s="5"/>
      <c r="J58" s="5"/>
      <c r="K58" s="5"/>
      <c r="L58" s="5"/>
      <c r="M58" s="5"/>
      <c r="N58" s="5"/>
      <c r="O58" s="4"/>
      <c r="P58" s="4"/>
      <c r="Q58" s="4"/>
      <c r="R58" s="4"/>
    </row>
  </sheetData>
  <mergeCells count="4">
    <mergeCell ref="L4:M4"/>
    <mergeCell ref="A53:N53"/>
    <mergeCell ref="A54:N54"/>
    <mergeCell ref="A55:N5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Mohit Kumar Dwivedi | Broadway Infotech</dc:creator>
  <cp:lastModifiedBy>Mohit Kumar Dwivedi | Broadway Infotech</cp:lastModifiedBy>
  <dcterms:created xsi:type="dcterms:W3CDTF">2023-12-04T11:07:15Z</dcterms:created>
  <dcterms:modified xsi:type="dcterms:W3CDTF">2023-12-04T11:09:04Z</dcterms:modified>
</cp:coreProperties>
</file>