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Y:\2.New_Supply-Gas\25. Website Updation\Latest Webhosting files\"/>
    </mc:Choice>
  </mc:AlternateContent>
  <xr:revisionPtr revIDLastSave="0" documentId="13_ncr:1_{E43D7A14-FB04-4611-9E3D-5BEA5270C9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G-H-SC " sheetId="2" r:id="rId1"/>
  </sheets>
  <definedNames>
    <definedName name="_xlnm.Print_Area" localSheetId="0">'NG-H-SC '!$A$1:$AN$33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6" i="2" l="1"/>
  <c r="AL27" i="2" s="1"/>
  <c r="AM26" i="2"/>
  <c r="AN25" i="2"/>
  <c r="AM25" i="2"/>
  <c r="AN24" i="2"/>
  <c r="AM24" i="2"/>
  <c r="AN23" i="2"/>
  <c r="AM23" i="2"/>
  <c r="AN22" i="2"/>
  <c r="AM22" i="2"/>
  <c r="AM14" i="2"/>
  <c r="AN14" i="2"/>
  <c r="AM15" i="2"/>
  <c r="AN15" i="2"/>
  <c r="AM16" i="2"/>
  <c r="AN16" i="2"/>
  <c r="AM17" i="2"/>
  <c r="AN17" i="2"/>
  <c r="AM18" i="2"/>
  <c r="AN18" i="2"/>
  <c r="AM19" i="2"/>
  <c r="AN19" i="2"/>
  <c r="AM20" i="2"/>
  <c r="AN20" i="2"/>
  <c r="AM13" i="2"/>
  <c r="AN13" i="2"/>
  <c r="AL26" i="2"/>
  <c r="AL25" i="2"/>
  <c r="AL24" i="2"/>
  <c r="AL23" i="2"/>
  <c r="AL22" i="2"/>
  <c r="AL14" i="2"/>
  <c r="AL15" i="2"/>
  <c r="AL16" i="2"/>
  <c r="AL17" i="2"/>
  <c r="AL18" i="2"/>
  <c r="AL19" i="2"/>
  <c r="AL20" i="2"/>
  <c r="AL13" i="2"/>
  <c r="AI27" i="2"/>
  <c r="AF27" i="2"/>
  <c r="AC27" i="2"/>
  <c r="Z27" i="2"/>
  <c r="W27" i="2"/>
  <c r="T27" i="2"/>
  <c r="Q27" i="2"/>
  <c r="N27" i="2"/>
  <c r="K27" i="2"/>
  <c r="H27" i="2"/>
  <c r="E27" i="2"/>
  <c r="B27" i="2"/>
  <c r="E10" i="2"/>
  <c r="H10" i="2" s="1"/>
  <c r="K10" i="2" s="1"/>
  <c r="N10" i="2" s="1"/>
  <c r="Q10" i="2" s="1"/>
  <c r="T10" i="2" s="1"/>
  <c r="W10" i="2" s="1"/>
  <c r="Z10" i="2" s="1"/>
  <c r="AC10" i="2" s="1"/>
  <c r="AF10" i="2" s="1"/>
  <c r="AI10" i="2" s="1"/>
</calcChain>
</file>

<file path=xl/sharedStrings.xml><?xml version="1.0" encoding="utf-8"?>
<sst xmlns="http://schemas.openxmlformats.org/spreadsheetml/2006/main" count="64" uniqueCount="27">
  <si>
    <t xml:space="preserve">Sectoral Consumption </t>
  </si>
  <si>
    <t>Domestic</t>
  </si>
  <si>
    <t>RLNG</t>
  </si>
  <si>
    <t>Total</t>
  </si>
  <si>
    <t>Energy Sector</t>
  </si>
  <si>
    <t>Power</t>
  </si>
  <si>
    <t>CGD</t>
  </si>
  <si>
    <t>Refinery</t>
  </si>
  <si>
    <t>I?C for P/L System</t>
  </si>
  <si>
    <t>Agriculture(Tea Plantation)</t>
  </si>
  <si>
    <t>Industrial</t>
  </si>
  <si>
    <t>Manufacturing</t>
  </si>
  <si>
    <t>Other/Misc</t>
  </si>
  <si>
    <t>Non Energy Sectors</t>
  </si>
  <si>
    <t>Fertilizer</t>
  </si>
  <si>
    <t>Petrochemical</t>
  </si>
  <si>
    <t>LPG Shrinkage</t>
  </si>
  <si>
    <t>Sponge Iron/Steel</t>
  </si>
  <si>
    <t>Grand Total</t>
  </si>
  <si>
    <t xml:space="preserve">Source: Oil and Gas companies </t>
  </si>
  <si>
    <t>MMT:Million Metric Tonnes</t>
  </si>
  <si>
    <t>1 MMT = 1325 MMSCM</t>
  </si>
  <si>
    <t xml:space="preserve">MMSCM : Million Standard Cubic Meter </t>
  </si>
  <si>
    <t>Note: From the FY 2020-21 onwards ,ONGC , OIL and DGH sectoral consumption data added in given table, includes I\C consumption data of these enities which inter-alia includes (i.e I\C) sectors like VAP shrinkage, LPG Shrinkage, Captive Power Generation, supply to power houses , supply to crematoriums &amp; schools etc. Excludes remaining components of I\C.</t>
  </si>
  <si>
    <t>updated on 11.06.2024(Provisional)</t>
  </si>
  <si>
    <t>Financial Year  2024-25</t>
  </si>
  <si>
    <t>FY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</si>
</sst>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3" borderId="0" xfId="0" applyFont="1" applyFill="1" applyAlignment="1">
      <alignment vertical="center"/>
    </xf>
    <xf numFmtId="0" fontId="5" fillId="0" borderId="0" xfId="0" applyFont="1"/>
    <xf numFmtId="0" fontId="6" fillId="5" borderId="4" xfId="0" applyFont="1" applyFill="1" applyBorder="1"/>
    <xf numFmtId="0" fontId="8" fillId="0" borderId="0" xfId="0" applyFont="1"/>
    <xf numFmtId="0" fontId="7" fillId="5" borderId="4" xfId="0" applyFont="1" applyFill="1" applyBorder="1" applyAlignment="1">
      <alignment vertical="center"/>
    </xf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10" fillId="0" borderId="4" xfId="0" applyFont="1" applyBorder="1"/>
    <xf numFmtId="1" fontId="10" fillId="0" borderId="4" xfId="0" applyNumberFormat="1" applyFont="1" applyBorder="1"/>
    <xf numFmtId="0" fontId="9" fillId="0" borderId="4" xfId="0" applyFont="1" applyBorder="1"/>
    <xf numFmtId="0" fontId="1" fillId="5" borderId="4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1" fontId="9" fillId="0" borderId="4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4</xdr:row>
      <xdr:rowOff>85725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3DAE804D-77AE-4F85-A199-2CE76881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395B9-634F-4A21-8841-7607AB2BEE0B}">
  <sheetPr>
    <pageSetUpPr fitToPage="1"/>
  </sheetPr>
  <dimension ref="A1:AN33"/>
  <sheetViews>
    <sheetView showGridLines="0" tabSelected="1" topLeftCell="A6" zoomScale="85" zoomScaleNormal="85" zoomScaleSheetLayoutView="85" workbookViewId="0">
      <selection activeCell="E27" sqref="E27:G27"/>
    </sheetView>
  </sheetViews>
  <sheetFormatPr defaultColWidth="23.5703125" defaultRowHeight="15" x14ac:dyDescent="0.25"/>
  <cols>
    <col min="1" max="1" width="33.7109375" bestFit="1" customWidth="1"/>
    <col min="2" max="2" width="10.7109375" bestFit="1" customWidth="1"/>
    <col min="3" max="3" width="7.5703125" bestFit="1" customWidth="1"/>
    <col min="4" max="4" width="6.42578125" bestFit="1" customWidth="1"/>
    <col min="5" max="5" width="10.7109375" bestFit="1" customWidth="1"/>
    <col min="6" max="6" width="7.5703125" bestFit="1" customWidth="1"/>
    <col min="7" max="7" width="6.42578125" bestFit="1" customWidth="1"/>
    <col min="8" max="8" width="10.7109375" bestFit="1" customWidth="1"/>
    <col min="9" max="9" width="7.5703125" bestFit="1" customWidth="1"/>
    <col min="10" max="10" width="6.42578125" bestFit="1" customWidth="1"/>
    <col min="11" max="11" width="10.7109375" bestFit="1" customWidth="1"/>
    <col min="12" max="12" width="7.5703125" bestFit="1" customWidth="1"/>
    <col min="13" max="13" width="6.42578125" bestFit="1" customWidth="1"/>
    <col min="14" max="14" width="10.7109375" bestFit="1" customWidth="1"/>
    <col min="15" max="15" width="7.5703125" bestFit="1" customWidth="1"/>
    <col min="16" max="16" width="6.42578125" bestFit="1" customWidth="1"/>
    <col min="17" max="17" width="10.7109375" bestFit="1" customWidth="1"/>
    <col min="18" max="18" width="7.5703125" bestFit="1" customWidth="1"/>
    <col min="19" max="19" width="6.42578125" bestFit="1" customWidth="1"/>
    <col min="20" max="20" width="10.7109375" bestFit="1" customWidth="1"/>
    <col min="21" max="21" width="7.5703125" bestFit="1" customWidth="1"/>
    <col min="22" max="22" width="6.42578125" bestFit="1" customWidth="1"/>
    <col min="23" max="23" width="10.7109375" bestFit="1" customWidth="1"/>
    <col min="24" max="24" width="7.5703125" bestFit="1" customWidth="1"/>
    <col min="25" max="25" width="6.42578125" bestFit="1" customWidth="1"/>
    <col min="26" max="26" width="10.7109375" bestFit="1" customWidth="1"/>
    <col min="27" max="27" width="7.5703125" bestFit="1" customWidth="1"/>
    <col min="28" max="28" width="6.42578125" bestFit="1" customWidth="1"/>
    <col min="29" max="29" width="10.7109375" bestFit="1" customWidth="1"/>
    <col min="30" max="30" width="7.5703125" bestFit="1" customWidth="1"/>
    <col min="31" max="31" width="6.42578125" bestFit="1" customWidth="1"/>
    <col min="32" max="32" width="10.7109375" bestFit="1" customWidth="1"/>
    <col min="33" max="33" width="7.5703125" bestFit="1" customWidth="1"/>
    <col min="34" max="34" width="6.42578125" bestFit="1" customWidth="1"/>
    <col min="35" max="35" width="10.7109375" bestFit="1" customWidth="1"/>
    <col min="36" max="36" width="7.5703125" bestFit="1" customWidth="1"/>
    <col min="37" max="37" width="6.42578125" bestFit="1" customWidth="1"/>
    <col min="38" max="38" width="10.7109375" bestFit="1" customWidth="1"/>
    <col min="39" max="39" width="7.5703125" bestFit="1" customWidth="1"/>
    <col min="40" max="40" width="6.42578125" bestFit="1" customWidth="1"/>
  </cols>
  <sheetData>
    <row r="1" spans="1:40" s="2" customFormat="1" ht="21" x14ac:dyDescent="0.35">
      <c r="A1" s="1"/>
    </row>
    <row r="6" spans="1:40" ht="18.75" x14ac:dyDescent="0.3">
      <c r="A6" s="3"/>
    </row>
    <row r="7" spans="1:40" s="5" customFormat="1" ht="18.75" x14ac:dyDescent="0.3">
      <c r="A7" s="4" t="s">
        <v>25</v>
      </c>
      <c r="AK7" s="18" t="s">
        <v>24</v>
      </c>
      <c r="AL7" s="19"/>
      <c r="AM7" s="19"/>
      <c r="AN7" s="19"/>
    </row>
    <row r="9" spans="1:40" ht="18.75" x14ac:dyDescent="0.25">
      <c r="A9" s="20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s="7" customFormat="1" ht="15.75" x14ac:dyDescent="0.25">
      <c r="A10" s="6"/>
      <c r="B10" s="22">
        <v>45383</v>
      </c>
      <c r="C10" s="22"/>
      <c r="D10" s="22"/>
      <c r="E10" s="22">
        <f>EDATE(B10,1)</f>
        <v>45413</v>
      </c>
      <c r="F10" s="22"/>
      <c r="G10" s="22"/>
      <c r="H10" s="22">
        <f>EDATE(E10,1)</f>
        <v>45444</v>
      </c>
      <c r="I10" s="22"/>
      <c r="J10" s="22"/>
      <c r="K10" s="22">
        <f>EDATE(H10,1)</f>
        <v>45474</v>
      </c>
      <c r="L10" s="22"/>
      <c r="M10" s="22"/>
      <c r="N10" s="22">
        <f>EDATE(K10,1)</f>
        <v>45505</v>
      </c>
      <c r="O10" s="22"/>
      <c r="P10" s="22"/>
      <c r="Q10" s="22">
        <f>EDATE(N10,1)</f>
        <v>45536</v>
      </c>
      <c r="R10" s="22"/>
      <c r="S10" s="22"/>
      <c r="T10" s="22">
        <f>EDATE(Q10,1)</f>
        <v>45566</v>
      </c>
      <c r="U10" s="22"/>
      <c r="V10" s="22"/>
      <c r="W10" s="22">
        <f>EDATE(T10,1)</f>
        <v>45597</v>
      </c>
      <c r="X10" s="22"/>
      <c r="Y10" s="22"/>
      <c r="Z10" s="22">
        <f>EDATE(W10,1)</f>
        <v>45627</v>
      </c>
      <c r="AA10" s="22"/>
      <c r="AB10" s="22"/>
      <c r="AC10" s="22">
        <f>EDATE(Z10,1)</f>
        <v>45658</v>
      </c>
      <c r="AD10" s="22"/>
      <c r="AE10" s="22"/>
      <c r="AF10" s="22">
        <f>EDATE(AC10,1)</f>
        <v>45689</v>
      </c>
      <c r="AG10" s="22"/>
      <c r="AH10" s="22"/>
      <c r="AI10" s="22">
        <f>EDATE(AF10,1)</f>
        <v>45717</v>
      </c>
      <c r="AJ10" s="22"/>
      <c r="AK10" s="22"/>
      <c r="AL10" s="23" t="s">
        <v>26</v>
      </c>
      <c r="AM10" s="23"/>
      <c r="AN10" s="23"/>
    </row>
    <row r="11" spans="1:40" s="7" customFormat="1" ht="15.75" x14ac:dyDescent="0.25">
      <c r="A11" s="6"/>
      <c r="B11" s="8" t="s">
        <v>1</v>
      </c>
      <c r="C11" s="6" t="s">
        <v>2</v>
      </c>
      <c r="D11" s="6" t="s">
        <v>3</v>
      </c>
      <c r="E11" s="8" t="s">
        <v>1</v>
      </c>
      <c r="F11" s="6" t="s">
        <v>2</v>
      </c>
      <c r="G11" s="6" t="s">
        <v>3</v>
      </c>
      <c r="H11" s="8" t="s">
        <v>1</v>
      </c>
      <c r="I11" s="6" t="s">
        <v>2</v>
      </c>
      <c r="J11" s="6" t="s">
        <v>3</v>
      </c>
      <c r="K11" s="8" t="s">
        <v>1</v>
      </c>
      <c r="L11" s="6" t="s">
        <v>2</v>
      </c>
      <c r="M11" s="6" t="s">
        <v>3</v>
      </c>
      <c r="N11" s="8" t="s">
        <v>1</v>
      </c>
      <c r="O11" s="6" t="s">
        <v>2</v>
      </c>
      <c r="P11" s="6" t="s">
        <v>3</v>
      </c>
      <c r="Q11" s="8" t="s">
        <v>1</v>
      </c>
      <c r="R11" s="6" t="s">
        <v>2</v>
      </c>
      <c r="S11" s="6" t="s">
        <v>3</v>
      </c>
      <c r="T11" s="8" t="s">
        <v>1</v>
      </c>
      <c r="U11" s="6" t="s">
        <v>2</v>
      </c>
      <c r="V11" s="6" t="s">
        <v>3</v>
      </c>
      <c r="W11" s="8" t="s">
        <v>1</v>
      </c>
      <c r="X11" s="6" t="s">
        <v>2</v>
      </c>
      <c r="Y11" s="6" t="s">
        <v>3</v>
      </c>
      <c r="Z11" s="8" t="s">
        <v>1</v>
      </c>
      <c r="AA11" s="6" t="s">
        <v>2</v>
      </c>
      <c r="AB11" s="6" t="s">
        <v>3</v>
      </c>
      <c r="AC11" s="8" t="s">
        <v>1</v>
      </c>
      <c r="AD11" s="6" t="s">
        <v>2</v>
      </c>
      <c r="AE11" s="6" t="s">
        <v>3</v>
      </c>
      <c r="AF11" s="8" t="s">
        <v>1</v>
      </c>
      <c r="AG11" s="6" t="s">
        <v>2</v>
      </c>
      <c r="AH11" s="6" t="s">
        <v>3</v>
      </c>
      <c r="AI11" s="8" t="s">
        <v>1</v>
      </c>
      <c r="AJ11" s="6" t="s">
        <v>2</v>
      </c>
      <c r="AK11" s="6" t="s">
        <v>3</v>
      </c>
      <c r="AL11" s="8" t="s">
        <v>1</v>
      </c>
      <c r="AM11" s="6" t="s">
        <v>2</v>
      </c>
      <c r="AN11" s="6" t="s">
        <v>3</v>
      </c>
    </row>
    <row r="12" spans="1:40" x14ac:dyDescent="0.25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  <c r="Z12" s="10"/>
      <c r="AA12" s="10"/>
      <c r="AB12" s="11"/>
      <c r="AC12" s="10"/>
      <c r="AD12" s="10"/>
      <c r="AE12" s="11"/>
      <c r="AF12" s="10"/>
      <c r="AG12" s="10"/>
      <c r="AH12" s="11"/>
      <c r="AI12" s="10"/>
      <c r="AJ12" s="10"/>
      <c r="AK12" s="11"/>
      <c r="AL12" s="10"/>
      <c r="AM12" s="10"/>
      <c r="AN12" s="11"/>
    </row>
    <row r="13" spans="1:40" x14ac:dyDescent="0.25">
      <c r="A13" s="12" t="s">
        <v>5</v>
      </c>
      <c r="B13" s="13">
        <v>532.34693049472844</v>
      </c>
      <c r="C13" s="13">
        <v>412.87105176725947</v>
      </c>
      <c r="D13" s="13">
        <v>945.21798226198791</v>
      </c>
      <c r="E13" s="13">
        <v>640.44274922705654</v>
      </c>
      <c r="F13" s="13">
        <v>605.1663755791609</v>
      </c>
      <c r="G13" s="13">
        <v>1245.6091248062176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7">
        <f>SUM(AI13,AF13,AC13,Z13,W13,T13,Q13,N13,K13,H13,E13,B13)</f>
        <v>1172.789679721785</v>
      </c>
      <c r="AM13" s="17">
        <f t="shared" ref="AM13:AN13" si="0">SUM(AJ13,AG13,AD13,AA13,X13,U13,R13,O13,L13,I13,F13,C13)</f>
        <v>1018.0374273464204</v>
      </c>
      <c r="AN13" s="17">
        <f t="shared" si="0"/>
        <v>2190.8271070682054</v>
      </c>
    </row>
    <row r="14" spans="1:40" x14ac:dyDescent="0.25">
      <c r="A14" s="12" t="s">
        <v>6</v>
      </c>
      <c r="B14" s="13">
        <v>788.9554557883306</v>
      </c>
      <c r="C14" s="13">
        <v>416.993613554082</v>
      </c>
      <c r="D14" s="13">
        <v>1205.9490693424127</v>
      </c>
      <c r="E14" s="13">
        <v>897.21732022930303</v>
      </c>
      <c r="F14" s="13">
        <v>382.3587517143423</v>
      </c>
      <c r="G14" s="13">
        <v>1279.5760719436453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f t="shared" ref="AL14:AL26" si="1">SUM(AI14,AF14,AC14,Z14,W14,T14,Q14,N14,K14,H14,E14,B14)</f>
        <v>1686.1727760176336</v>
      </c>
      <c r="AM14" s="17">
        <f t="shared" ref="AM14:AM20" si="2">SUM(AJ14,AG14,AD14,AA14,X14,U14,R14,O14,L14,I14,F14,C14)</f>
        <v>799.35236526842436</v>
      </c>
      <c r="AN14" s="17">
        <f t="shared" ref="AN14:AN20" si="3">SUM(AK14,AH14,AE14,AB14,Y14,V14,S14,P14,M14,J14,G14,D14)</f>
        <v>2485.525141286058</v>
      </c>
    </row>
    <row r="15" spans="1:40" x14ac:dyDescent="0.25">
      <c r="A15" s="12" t="s">
        <v>7</v>
      </c>
      <c r="B15" s="13">
        <v>168.31254840493779</v>
      </c>
      <c r="C15" s="13">
        <v>458.54504746811938</v>
      </c>
      <c r="D15" s="13">
        <v>626.85759587305711</v>
      </c>
      <c r="E15" s="13">
        <v>91.493253851043193</v>
      </c>
      <c r="F15" s="13">
        <v>400.0176889339441</v>
      </c>
      <c r="G15" s="13">
        <v>491.51094278498726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f t="shared" si="1"/>
        <v>259.80580225598101</v>
      </c>
      <c r="AM15" s="17">
        <f t="shared" si="2"/>
        <v>858.56273640206348</v>
      </c>
      <c r="AN15" s="17">
        <f t="shared" si="3"/>
        <v>1118.3685386580444</v>
      </c>
    </row>
    <row r="16" spans="1:40" x14ac:dyDescent="0.25">
      <c r="A16" s="12" t="s">
        <v>8</v>
      </c>
      <c r="B16" s="13">
        <v>146.40231667103322</v>
      </c>
      <c r="C16" s="13">
        <v>7.8377581000000002E-2</v>
      </c>
      <c r="D16" s="13">
        <v>146.48069425203323</v>
      </c>
      <c r="E16" s="13">
        <v>174.78421938306016</v>
      </c>
      <c r="F16" s="13">
        <v>0.12208448299999999</v>
      </c>
      <c r="G16" s="13">
        <v>174.90630386606017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>
        <f t="shared" si="1"/>
        <v>321.18653605409338</v>
      </c>
      <c r="AM16" s="17">
        <f t="shared" si="2"/>
        <v>0.200462064</v>
      </c>
      <c r="AN16" s="17">
        <f t="shared" si="3"/>
        <v>321.3869981180934</v>
      </c>
    </row>
    <row r="17" spans="1:40" x14ac:dyDescent="0.25">
      <c r="A17" s="12" t="s">
        <v>9</v>
      </c>
      <c r="B17" s="13">
        <v>9.3099290000000003</v>
      </c>
      <c r="C17" s="13">
        <v>0</v>
      </c>
      <c r="D17" s="13">
        <v>9.3099290000000003</v>
      </c>
      <c r="E17" s="13">
        <v>0</v>
      </c>
      <c r="F17" s="13">
        <v>10.317488000000001</v>
      </c>
      <c r="G17" s="13">
        <v>10.317488000000001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>
        <f t="shared" si="1"/>
        <v>9.3099290000000003</v>
      </c>
      <c r="AM17" s="17">
        <f t="shared" si="2"/>
        <v>10.317488000000001</v>
      </c>
      <c r="AN17" s="17">
        <f t="shared" si="3"/>
        <v>19.627417000000001</v>
      </c>
    </row>
    <row r="18" spans="1:40" x14ac:dyDescent="0.25">
      <c r="A18" s="12" t="s">
        <v>10</v>
      </c>
      <c r="B18" s="13">
        <v>49.358997888772201</v>
      </c>
      <c r="C18" s="13">
        <v>43.318070519655706</v>
      </c>
      <c r="D18" s="13">
        <v>92.677068408427914</v>
      </c>
      <c r="E18" s="13">
        <v>45.609997095623989</v>
      </c>
      <c r="F18" s="13">
        <v>94.453741980259409</v>
      </c>
      <c r="G18" s="13">
        <v>140.0637390758834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7">
        <f t="shared" si="1"/>
        <v>94.96899498439619</v>
      </c>
      <c r="AM18" s="17">
        <f t="shared" si="2"/>
        <v>137.77181249991511</v>
      </c>
      <c r="AN18" s="17">
        <f t="shared" si="3"/>
        <v>232.74080748431132</v>
      </c>
    </row>
    <row r="19" spans="1:40" x14ac:dyDescent="0.25">
      <c r="A19" s="12" t="s">
        <v>11</v>
      </c>
      <c r="B19" s="13">
        <v>7.29</v>
      </c>
      <c r="C19" s="13">
        <v>14.82083488184615</v>
      </c>
      <c r="D19" s="13">
        <v>22.110834881846149</v>
      </c>
      <c r="E19" s="13">
        <v>7.74</v>
      </c>
      <c r="F19" s="13">
        <v>8.1802197943444703</v>
      </c>
      <c r="G19" s="13">
        <v>15.920219794344471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7">
        <f t="shared" si="1"/>
        <v>15.030000000000001</v>
      </c>
      <c r="AM19" s="17">
        <f t="shared" si="2"/>
        <v>23.00105467619062</v>
      </c>
      <c r="AN19" s="17">
        <f t="shared" si="3"/>
        <v>38.031054676190621</v>
      </c>
    </row>
    <row r="20" spans="1:40" x14ac:dyDescent="0.25">
      <c r="A20" s="12" t="s">
        <v>12</v>
      </c>
      <c r="B20" s="13">
        <v>782.73755264000033</v>
      </c>
      <c r="C20" s="13">
        <v>166.46467070060709</v>
      </c>
      <c r="D20" s="13">
        <v>949.20222334060736</v>
      </c>
      <c r="E20" s="13">
        <v>840.34949115799998</v>
      </c>
      <c r="F20" s="13">
        <v>218.70159608289549</v>
      </c>
      <c r="G20" s="13">
        <v>1059.0510872408954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7">
        <f t="shared" si="1"/>
        <v>1623.0870437980002</v>
      </c>
      <c r="AM20" s="17">
        <f t="shared" si="2"/>
        <v>385.16626678350258</v>
      </c>
      <c r="AN20" s="17">
        <f t="shared" si="3"/>
        <v>2008.2533105815028</v>
      </c>
    </row>
    <row r="21" spans="1:40" x14ac:dyDescent="0.25">
      <c r="A21" s="9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/>
      <c r="Z21" s="10"/>
      <c r="AA21" s="10"/>
      <c r="AB21" s="11"/>
      <c r="AC21" s="10"/>
      <c r="AD21" s="10"/>
      <c r="AE21" s="11"/>
      <c r="AF21" s="10"/>
      <c r="AG21" s="10"/>
      <c r="AH21" s="11"/>
      <c r="AI21" s="10"/>
      <c r="AJ21" s="10"/>
      <c r="AK21" s="11"/>
      <c r="AL21" s="10"/>
      <c r="AM21" s="10"/>
      <c r="AN21" s="11"/>
    </row>
    <row r="22" spans="1:40" x14ac:dyDescent="0.25">
      <c r="A22" s="12" t="s">
        <v>14</v>
      </c>
      <c r="B22" s="13">
        <v>188.56465600000001</v>
      </c>
      <c r="C22" s="13">
        <v>1447.6446752072109</v>
      </c>
      <c r="D22" s="13">
        <v>1636.2093312072109</v>
      </c>
      <c r="E22" s="13">
        <v>192.413219</v>
      </c>
      <c r="F22" s="13">
        <v>1466.8995370286834</v>
      </c>
      <c r="G22" s="13">
        <v>1659.3127560286835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7">
        <f t="shared" si="1"/>
        <v>380.97787500000004</v>
      </c>
      <c r="AM22" s="17">
        <f t="shared" ref="AM22:AM26" si="4">SUM(AJ22,AG22,AD22,AA22,X22,U22,R22,O22,L22,I22,F22,C22)</f>
        <v>2914.5442122358945</v>
      </c>
      <c r="AN22" s="17">
        <f t="shared" ref="AN22:AN26" si="5">SUM(AK22,AH22,AE22,AB22,Y22,V22,S22,P22,M22,J22,G22,D22)</f>
        <v>3295.5220872358941</v>
      </c>
    </row>
    <row r="23" spans="1:40" x14ac:dyDescent="0.25">
      <c r="A23" s="12" t="s">
        <v>15</v>
      </c>
      <c r="B23" s="13">
        <v>55.763810262644029</v>
      </c>
      <c r="C23" s="13">
        <v>60.945018393640623</v>
      </c>
      <c r="D23" s="13">
        <v>116.70882865628465</v>
      </c>
      <c r="E23" s="13">
        <v>28.421216735818479</v>
      </c>
      <c r="F23" s="13">
        <v>292.03491361287666</v>
      </c>
      <c r="G23" s="13">
        <v>320.45613034869513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7">
        <f t="shared" si="1"/>
        <v>84.185026998462504</v>
      </c>
      <c r="AM23" s="17">
        <f t="shared" si="4"/>
        <v>352.97993200651729</v>
      </c>
      <c r="AN23" s="17">
        <f t="shared" si="5"/>
        <v>437.16495900497978</v>
      </c>
    </row>
    <row r="24" spans="1:40" x14ac:dyDescent="0.25">
      <c r="A24" s="12" t="s">
        <v>16</v>
      </c>
      <c r="B24" s="13">
        <v>62.383315388999996</v>
      </c>
      <c r="C24" s="13">
        <v>0</v>
      </c>
      <c r="D24" s="13">
        <v>62.383315388999996</v>
      </c>
      <c r="E24" s="13">
        <v>75.926913818000003</v>
      </c>
      <c r="F24" s="13">
        <v>2.1295600000000001</v>
      </c>
      <c r="G24" s="13">
        <v>78.056473818000001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>
        <f t="shared" si="1"/>
        <v>138.31022920699999</v>
      </c>
      <c r="AM24" s="17">
        <f t="shared" si="4"/>
        <v>2.1295600000000001</v>
      </c>
      <c r="AN24" s="17">
        <f t="shared" si="5"/>
        <v>140.43978920699999</v>
      </c>
    </row>
    <row r="25" spans="1:40" x14ac:dyDescent="0.25">
      <c r="A25" s="12" t="s">
        <v>17</v>
      </c>
      <c r="B25" s="13">
        <v>56.006442999999997</v>
      </c>
      <c r="C25" s="13">
        <v>50.543813</v>
      </c>
      <c r="D25" s="13">
        <v>106.55025599999999</v>
      </c>
      <c r="E25" s="13">
        <v>54.120899999999999</v>
      </c>
      <c r="F25" s="13">
        <v>75.937599999999989</v>
      </c>
      <c r="G25" s="13">
        <v>130.05849999999998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7">
        <f t="shared" si="1"/>
        <v>110.127343</v>
      </c>
      <c r="AM25" s="17">
        <f t="shared" si="4"/>
        <v>126.48141299999999</v>
      </c>
      <c r="AN25" s="17">
        <f t="shared" si="5"/>
        <v>236.60875599999997</v>
      </c>
    </row>
    <row r="26" spans="1:40" x14ac:dyDescent="0.25">
      <c r="A26" s="14" t="s">
        <v>3</v>
      </c>
      <c r="B26" s="13">
        <v>2847.4319555394468</v>
      </c>
      <c r="C26" s="13">
        <v>3072.2251730734215</v>
      </c>
      <c r="D26" s="13">
        <v>5919.6571286128674</v>
      </c>
      <c r="E26" s="13">
        <v>3048.5192804979051</v>
      </c>
      <c r="F26" s="13">
        <v>3556.3195572095065</v>
      </c>
      <c r="G26" s="13">
        <v>6604.8388377074116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7">
        <f t="shared" si="1"/>
        <v>5895.9512360373519</v>
      </c>
      <c r="AM26" s="17">
        <f t="shared" si="4"/>
        <v>6628.544730282928</v>
      </c>
      <c r="AN26" s="17">
        <f t="shared" si="5"/>
        <v>12524.495966320279</v>
      </c>
    </row>
    <row r="27" spans="1:40" x14ac:dyDescent="0.25">
      <c r="A27" s="15" t="s">
        <v>18</v>
      </c>
      <c r="B27" s="24">
        <f>D26</f>
        <v>5919.6571286128674</v>
      </c>
      <c r="C27" s="25"/>
      <c r="D27" s="26"/>
      <c r="E27" s="24">
        <f>G26</f>
        <v>6604.8388377074116</v>
      </c>
      <c r="F27" s="25"/>
      <c r="G27" s="26"/>
      <c r="H27" s="24">
        <f>J26</f>
        <v>0</v>
      </c>
      <c r="I27" s="25"/>
      <c r="J27" s="26"/>
      <c r="K27" s="24">
        <f>M26</f>
        <v>0</v>
      </c>
      <c r="L27" s="25"/>
      <c r="M27" s="26"/>
      <c r="N27" s="24">
        <f>P26</f>
        <v>0</v>
      </c>
      <c r="O27" s="25"/>
      <c r="P27" s="26"/>
      <c r="Q27" s="24">
        <f>S26</f>
        <v>0</v>
      </c>
      <c r="R27" s="25"/>
      <c r="S27" s="26"/>
      <c r="T27" s="24">
        <f>V26</f>
        <v>0</v>
      </c>
      <c r="U27" s="25"/>
      <c r="V27" s="26"/>
      <c r="W27" s="24">
        <f>Y26</f>
        <v>0</v>
      </c>
      <c r="X27" s="25"/>
      <c r="Y27" s="26"/>
      <c r="Z27" s="24">
        <f>AB26</f>
        <v>0</v>
      </c>
      <c r="AA27" s="25"/>
      <c r="AB27" s="26"/>
      <c r="AC27" s="24">
        <f>AE26</f>
        <v>0</v>
      </c>
      <c r="AD27" s="25"/>
      <c r="AE27" s="26"/>
      <c r="AF27" s="24">
        <f>AH26</f>
        <v>0</v>
      </c>
      <c r="AG27" s="25"/>
      <c r="AH27" s="26"/>
      <c r="AI27" s="24">
        <f>AK26</f>
        <v>0</v>
      </c>
      <c r="AJ27" s="25"/>
      <c r="AK27" s="26"/>
      <c r="AL27" s="24">
        <f>AN26</f>
        <v>12524.495966320279</v>
      </c>
      <c r="AM27" s="25"/>
      <c r="AN27" s="26"/>
    </row>
    <row r="28" spans="1:40" x14ac:dyDescent="0.25">
      <c r="A28" s="27" t="s">
        <v>19</v>
      </c>
      <c r="B28" s="27"/>
      <c r="C28" s="27"/>
      <c r="D28" s="27"/>
      <c r="E28" s="27"/>
      <c r="F28" s="27"/>
    </row>
    <row r="29" spans="1:40" x14ac:dyDescent="0.25">
      <c r="A29" s="16" t="s">
        <v>20</v>
      </c>
      <c r="B29" s="16"/>
      <c r="C29" s="16"/>
      <c r="D29" s="16"/>
      <c r="E29" s="16"/>
      <c r="F29" s="16"/>
    </row>
    <row r="30" spans="1:40" x14ac:dyDescent="0.25">
      <c r="A30" s="16" t="s">
        <v>21</v>
      </c>
      <c r="B30" s="16"/>
      <c r="C30" s="16"/>
      <c r="D30" s="16"/>
      <c r="E30" s="16"/>
      <c r="F30" s="16"/>
    </row>
    <row r="31" spans="1:40" x14ac:dyDescent="0.25">
      <c r="A31" s="16" t="s">
        <v>22</v>
      </c>
    </row>
    <row r="32" spans="1:40" ht="35.25" customHeight="1" x14ac:dyDescent="0.25">
      <c r="A32" s="28" t="s">
        <v>23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1" x14ac:dyDescent="0.25">
      <c r="A33" s="16"/>
    </row>
  </sheetData>
  <mergeCells count="30">
    <mergeCell ref="AI27:AK27"/>
    <mergeCell ref="AL27:AN27"/>
    <mergeCell ref="A28:F28"/>
    <mergeCell ref="A32:Y32"/>
    <mergeCell ref="Q27:S27"/>
    <mergeCell ref="T27:V27"/>
    <mergeCell ref="W27:Y27"/>
    <mergeCell ref="Z27:AB27"/>
    <mergeCell ref="AC27:AE27"/>
    <mergeCell ref="AF27:AH27"/>
    <mergeCell ref="B27:D27"/>
    <mergeCell ref="E27:G27"/>
    <mergeCell ref="H27:J27"/>
    <mergeCell ref="K27:M27"/>
    <mergeCell ref="N27:P27"/>
    <mergeCell ref="AK7:AN7"/>
    <mergeCell ref="A9:AN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</mergeCells>
  <conditionalFormatting sqref="B13:AN20">
    <cfRule type="cellIs" dxfId="1" priority="4" operator="equal">
      <formula>0</formula>
    </cfRule>
  </conditionalFormatting>
  <conditionalFormatting sqref="B22:AN26">
    <cfRule type="cellIs" dxfId="0" priority="1" operator="equal">
      <formula>0</formula>
    </cfRule>
  </conditionalFormatting>
  <pageMargins left="0.7" right="0.7" top="0.75" bottom="0.75" header="0.3" footer="0.3"/>
  <pageSetup scale="68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NG-H-SC </vt:lpstr>
      <vt:lpstr>'NG-H-SC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Vikrant Rao</dc:creator>
  <cp:lastModifiedBy>Lokesh Mehta</cp:lastModifiedBy>
  <dcterms:created xsi:type="dcterms:W3CDTF">2015-06-05T18:17:20Z</dcterms:created>
  <dcterms:modified xsi:type="dcterms:W3CDTF">2024-06-26T11:30:11Z</dcterms:modified>
</cp:coreProperties>
</file>