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hitKumarDwivediBro\Downloads\"/>
    </mc:Choice>
  </mc:AlternateContent>
  <xr:revisionPtr revIDLastSave="0" documentId="8_{20EB821E-CC40-4044-A051-E61B5B045247}" xr6:coauthVersionLast="47" xr6:coauthVersionMax="47" xr10:uidLastSave="{00000000-0000-0000-0000-000000000000}"/>
  <bookViews>
    <workbookView xWindow="-28920" yWindow="-120" windowWidth="29040" windowHeight="15840" xr2:uid="{40E9E040-9ABD-4416-9797-92ABB7920B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1" l="1"/>
  <c r="L43" i="1"/>
  <c r="K43" i="1"/>
  <c r="J43" i="1"/>
  <c r="I43" i="1"/>
  <c r="H43" i="1"/>
  <c r="G43" i="1"/>
  <c r="F43" i="1"/>
  <c r="E43" i="1"/>
  <c r="D43" i="1"/>
  <c r="C43" i="1"/>
  <c r="M39" i="1"/>
  <c r="M44" i="1" s="1"/>
  <c r="L39" i="1"/>
  <c r="L44" i="1" s="1"/>
  <c r="K39" i="1"/>
  <c r="K44" i="1" s="1"/>
  <c r="J39" i="1"/>
  <c r="J44" i="1" s="1"/>
  <c r="I39" i="1"/>
  <c r="I44" i="1" s="1"/>
  <c r="H39" i="1"/>
  <c r="H44" i="1" s="1"/>
  <c r="G39" i="1"/>
  <c r="G44" i="1" s="1"/>
  <c r="F39" i="1"/>
  <c r="F44" i="1" s="1"/>
  <c r="E39" i="1"/>
  <c r="E44" i="1" s="1"/>
  <c r="D39" i="1"/>
  <c r="D44" i="1" s="1"/>
  <c r="C39" i="1"/>
  <c r="C44" i="1" s="1"/>
  <c r="M29" i="1"/>
  <c r="L29" i="1"/>
  <c r="K29" i="1"/>
  <c r="J29" i="1"/>
  <c r="I29" i="1"/>
  <c r="H29" i="1"/>
  <c r="G29" i="1"/>
  <c r="F29" i="1"/>
  <c r="E29" i="1"/>
  <c r="D29" i="1"/>
  <c r="C29" i="1"/>
  <c r="M22" i="1"/>
  <c r="M30" i="1" s="1"/>
  <c r="L22" i="1"/>
  <c r="L30" i="1" s="1"/>
  <c r="L46" i="1" s="1"/>
  <c r="K22" i="1"/>
  <c r="K30" i="1" s="1"/>
  <c r="K46" i="1" s="1"/>
  <c r="J22" i="1"/>
  <c r="J30" i="1" s="1"/>
  <c r="I22" i="1"/>
  <c r="I30" i="1" s="1"/>
  <c r="H22" i="1"/>
  <c r="H30" i="1" s="1"/>
  <c r="H46" i="1" s="1"/>
  <c r="G22" i="1"/>
  <c r="G30" i="1" s="1"/>
  <c r="G46" i="1" s="1"/>
  <c r="F22" i="1"/>
  <c r="F30" i="1" s="1"/>
  <c r="E22" i="1"/>
  <c r="E30" i="1" s="1"/>
  <c r="D22" i="1"/>
  <c r="D30" i="1" s="1"/>
  <c r="D46" i="1" s="1"/>
  <c r="C22" i="1"/>
  <c r="C30" i="1" s="1"/>
  <c r="C46" i="1" s="1"/>
  <c r="E46" i="1" l="1"/>
  <c r="I46" i="1"/>
  <c r="M46" i="1"/>
  <c r="F46" i="1"/>
  <c r="J46" i="1"/>
</calcChain>
</file>

<file path=xl/sharedStrings.xml><?xml version="1.0" encoding="utf-8"?>
<sst xmlns="http://schemas.openxmlformats.org/spreadsheetml/2006/main" count="54" uniqueCount="53">
  <si>
    <t>Petroleum Planning &amp; Analysis Cell</t>
  </si>
  <si>
    <t>Table Posted: (20-11-2024)</t>
  </si>
  <si>
    <t>Period : From 2014-15 to H1/6M 2024-25</t>
  </si>
  <si>
    <t xml:space="preserve">Contribution of Petroleum Sector to Exchequer </t>
  </si>
  <si>
    <t>(Rs. Crore)</t>
  </si>
  <si>
    <t>Particulars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</si>
  <si>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</si>
  <si>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</si>
  <si>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</si>
  <si>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</si>
  <si>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</si>
  <si>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</si>
  <si>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</si>
  <si>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</si>
  <si>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</si>
  <si>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 (P)</t>
  </si>
  <si>
    <t>6M 2024-25(P)</t>
  </si>
  <si>
    <t>1. Contribution to Central Exchequer</t>
  </si>
  <si>
    <t>A. Tax/ Duties on Crude oil &amp;  Petroleum products</t>
  </si>
  <si>
    <t>Cess on Crude Oil</t>
  </si>
  <si>
    <t>Royalty on Crude Oil / Natural Gas</t>
  </si>
  <si>
    <t>Customs Duty</t>
  </si>
  <si>
    <t>NCCD on Crude Oil</t>
  </si>
  <si>
    <t>Excise Duty</t>
  </si>
  <si>
    <t>Service tax</t>
  </si>
  <si>
    <t>IGST</t>
  </si>
  <si>
    <t>CGST</t>
  </si>
  <si>
    <t>Others</t>
  </si>
  <si>
    <t>Sub Total                                                               (A)</t>
  </si>
  <si>
    <t xml:space="preserve">B. Dividend to Government/ Income tax etc. </t>
  </si>
  <si>
    <t>Corporate/ Income Tax</t>
  </si>
  <si>
    <t>Dividend income to Central Govt.</t>
  </si>
  <si>
    <t>Dividend distribution tax</t>
  </si>
  <si>
    <t>Profit Petroleum on exploration of Oil/ Gas</t>
  </si>
  <si>
    <t>Sub Total                                                              (B)</t>
  </si>
  <si>
    <t>Total Contribution to Central Exchequer               (A+B)</t>
  </si>
  <si>
    <t>2. Contribution to State Exchequer</t>
  </si>
  <si>
    <t>A. Tax/ Duties on Crude &amp;  Petroleum products</t>
  </si>
  <si>
    <t xml:space="preserve">Sales Tax/ VAT on POL Products     </t>
  </si>
  <si>
    <t>SGST/UTGST</t>
  </si>
  <si>
    <t>Octroi, Duties Incl. Electricity Duty</t>
  </si>
  <si>
    <t>Entry Tax / Others</t>
  </si>
  <si>
    <t>Sub Total                                                             (A)</t>
  </si>
  <si>
    <t xml:space="preserve">B. Dividend to Government/ Direct tax etc. </t>
  </si>
  <si>
    <t>Dividend Income to State Govt.</t>
  </si>
  <si>
    <t>Sub Total                                                             (B)</t>
  </si>
  <si>
    <t>Total Contribution to State Exchequer               (A+B)</t>
  </si>
  <si>
    <t>Total Contribution of Petroleum Sector to Exchequer      (1+2)</t>
  </si>
  <si>
    <t>(P) Provisional                                                 Totals may not tally due to round off.</t>
  </si>
  <si>
    <t>Notes:</t>
  </si>
  <si>
    <t>1. As per details provided by 15 major oil &amp; gas companies.</t>
  </si>
  <si>
    <t>2. Profit petroleum on exploration of Oil/ Natural Gas as provided by MOP&amp;NG.</t>
  </si>
  <si>
    <t>3. Figures for the previous periods have been regrouped wherever necessary.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</si>
</sst>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.0_ ;_ * \-#,##0.0_ ;_ * &quot;-&quot;??_ ;_ @_ "/>
    <numFmt numFmtId="165" formatCode="_(* #,##0.00_);_(* \(#,##0.00\);_(* &quot;-&quot;??_);_(@_)"/>
    <numFmt numFmtId="166" formatCode="_(* #,##0.0_);_(* \(#,##0.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b/>
      <sz val="26"/>
      <name val="Times New Roman"/>
      <family val="1"/>
    </font>
    <font>
      <b/>
      <sz val="9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4" fillId="0" borderId="0" applyFont="0" applyFill="0" applyBorder="0" applyAlignment="0" applyProtection="0"/>
  </cellStyleXfs>
  <cellXfs count="67">
    <xf numFmtId="0" fontId="0" fillId="0" borderId="0" xfId="0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2" fillId="0" borderId="0" xfId="2" applyFont="1"/>
    <xf numFmtId="0" fontId="2" fillId="0" borderId="4" xfId="2" applyFont="1" applyBorder="1"/>
    <xf numFmtId="0" fontId="3" fillId="0" borderId="0" xfId="3" applyFont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2" fillId="0" borderId="6" xfId="2" applyFont="1" applyBorder="1"/>
    <xf numFmtId="0" fontId="2" fillId="0" borderId="7" xfId="0" applyFont="1" applyBorder="1"/>
    <xf numFmtId="0" fontId="2" fillId="0" borderId="7" xfId="2" applyFont="1" applyBorder="1"/>
    <xf numFmtId="0" fontId="2" fillId="0" borderId="8" xfId="2" applyFont="1" applyBorder="1"/>
    <xf numFmtId="0" fontId="4" fillId="0" borderId="0" xfId="3" applyFont="1"/>
    <xf numFmtId="0" fontId="2" fillId="0" borderId="0" xfId="0" applyFont="1"/>
    <xf numFmtId="0" fontId="5" fillId="0" borderId="0" xfId="3" applyFont="1"/>
    <xf numFmtId="0" fontId="6" fillId="0" borderId="0" xfId="0" applyFont="1"/>
    <xf numFmtId="0" fontId="6" fillId="0" borderId="0" xfId="2" applyFont="1"/>
    <xf numFmtId="0" fontId="7" fillId="0" borderId="0" xfId="3" applyFont="1" applyAlignment="1">
      <alignment horizontal="left"/>
    </xf>
    <xf numFmtId="0" fontId="8" fillId="2" borderId="9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8" fillId="2" borderId="11" xfId="2" applyFont="1" applyFill="1" applyBorder="1" applyAlignment="1">
      <alignment horizontal="center"/>
    </xf>
    <xf numFmtId="0" fontId="9" fillId="0" borderId="0" xfId="2" applyFont="1"/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2" fillId="3" borderId="9" xfId="2" applyFont="1" applyFill="1" applyBorder="1" applyAlignment="1">
      <alignment horizontal="center" vertical="center" wrapText="1"/>
    </xf>
    <xf numFmtId="0" fontId="12" fillId="3" borderId="11" xfId="2" applyFont="1" applyFill="1" applyBorder="1" applyAlignment="1">
      <alignment horizontal="center" vertical="center" wrapText="1"/>
    </xf>
    <xf numFmtId="0" fontId="12" fillId="3" borderId="12" xfId="2" applyFont="1" applyFill="1" applyBorder="1" applyAlignment="1">
      <alignment horizontal="center" vertical="center" wrapText="1"/>
    </xf>
    <xf numFmtId="0" fontId="13" fillId="3" borderId="12" xfId="2" applyFont="1" applyFill="1" applyBorder="1" applyAlignment="1">
      <alignment horizontal="center" vertical="center" wrapText="1"/>
    </xf>
    <xf numFmtId="0" fontId="11" fillId="0" borderId="9" xfId="2" applyFont="1" applyBorder="1" applyAlignment="1">
      <alignment horizontal="left" vertical="center" wrapText="1"/>
    </xf>
    <xf numFmtId="0" fontId="11" fillId="0" borderId="11" xfId="2" applyFont="1" applyBorder="1" applyAlignment="1">
      <alignment horizontal="left" vertical="center" wrapText="1"/>
    </xf>
    <xf numFmtId="0" fontId="11" fillId="0" borderId="12" xfId="2" applyFont="1" applyBorder="1" applyAlignment="1">
      <alignment horizontal="left" vertical="center" wrapText="1"/>
    </xf>
    <xf numFmtId="0" fontId="9" fillId="0" borderId="12" xfId="2" applyFont="1" applyBorder="1"/>
    <xf numFmtId="0" fontId="9" fillId="0" borderId="12" xfId="2" applyFont="1" applyBorder="1" applyAlignment="1">
      <alignment vertical="center" wrapText="1"/>
    </xf>
    <xf numFmtId="164" fontId="9" fillId="0" borderId="12" xfId="1" applyNumberFormat="1" applyFont="1" applyFill="1" applyBorder="1" applyAlignment="1">
      <alignment horizontal="right" vertical="center" wrapText="1"/>
    </xf>
    <xf numFmtId="164" fontId="9" fillId="0" borderId="12" xfId="1" applyNumberFormat="1" applyFont="1" applyBorder="1" applyAlignment="1">
      <alignment vertical="center"/>
    </xf>
    <xf numFmtId="43" fontId="9" fillId="0" borderId="0" xfId="1" applyFont="1"/>
    <xf numFmtId="0" fontId="11" fillId="0" borderId="12" xfId="2" applyFont="1" applyBorder="1"/>
    <xf numFmtId="0" fontId="11" fillId="0" borderId="12" xfId="2" applyFont="1" applyBorder="1" applyAlignment="1">
      <alignment vertical="center" wrapText="1"/>
    </xf>
    <xf numFmtId="164" fontId="11" fillId="0" borderId="12" xfId="2" applyNumberFormat="1" applyFont="1" applyBorder="1" applyAlignment="1">
      <alignment horizontal="right" vertical="center" wrapText="1"/>
    </xf>
    <xf numFmtId="0" fontId="11" fillId="0" borderId="0" xfId="2" applyFont="1"/>
    <xf numFmtId="164" fontId="11" fillId="0" borderId="12" xfId="2" applyNumberFormat="1" applyFont="1" applyBorder="1"/>
    <xf numFmtId="164" fontId="9" fillId="0" borderId="12" xfId="2" applyNumberFormat="1" applyFont="1" applyBorder="1" applyAlignment="1">
      <alignment horizontal="right" vertical="center" wrapText="1"/>
    </xf>
    <xf numFmtId="164" fontId="9" fillId="0" borderId="12" xfId="2" applyNumberFormat="1" applyFont="1" applyBorder="1" applyAlignment="1">
      <alignment horizontal="right" vertical="center"/>
    </xf>
    <xf numFmtId="164" fontId="9" fillId="0" borderId="12" xfId="2" applyNumberFormat="1" applyFont="1" applyBorder="1" applyAlignment="1">
      <alignment vertical="center"/>
    </xf>
    <xf numFmtId="0" fontId="11" fillId="3" borderId="9" xfId="2" applyFont="1" applyFill="1" applyBorder="1" applyAlignment="1">
      <alignment horizontal="left" vertical="center" wrapText="1"/>
    </xf>
    <xf numFmtId="0" fontId="11" fillId="3" borderId="11" xfId="2" applyFont="1" applyFill="1" applyBorder="1" applyAlignment="1">
      <alignment horizontal="left" vertical="center" wrapText="1"/>
    </xf>
    <xf numFmtId="164" fontId="11" fillId="3" borderId="12" xfId="2" applyNumberFormat="1" applyFont="1" applyFill="1" applyBorder="1" applyAlignment="1">
      <alignment horizontal="right" vertical="center" wrapText="1"/>
    </xf>
    <xf numFmtId="0" fontId="11" fillId="0" borderId="12" xfId="2" applyFont="1" applyBorder="1" applyAlignment="1">
      <alignment horizontal="center" vertical="center" wrapText="1"/>
    </xf>
    <xf numFmtId="164" fontId="11" fillId="0" borderId="12" xfId="2" applyNumberFormat="1" applyFont="1" applyBorder="1" applyAlignment="1">
      <alignment horizontal="center" vertical="center" wrapText="1"/>
    </xf>
    <xf numFmtId="164" fontId="9" fillId="0" borderId="12" xfId="2" applyNumberFormat="1" applyFont="1" applyBorder="1"/>
    <xf numFmtId="164" fontId="11" fillId="0" borderId="12" xfId="2" applyNumberFormat="1" applyFont="1" applyBorder="1" applyAlignment="1">
      <alignment horizontal="left" vertical="center" wrapText="1"/>
    </xf>
    <xf numFmtId="0" fontId="9" fillId="0" borderId="12" xfId="2" applyFont="1" applyBorder="1" applyAlignment="1">
      <alignment vertical="center"/>
    </xf>
    <xf numFmtId="0" fontId="9" fillId="0" borderId="12" xfId="2" applyFont="1" applyBorder="1" applyAlignment="1">
      <alignment horizontal="center"/>
    </xf>
    <xf numFmtId="164" fontId="9" fillId="0" borderId="12" xfId="2" applyNumberFormat="1" applyFont="1" applyBorder="1" applyAlignment="1">
      <alignment horizontal="center"/>
    </xf>
    <xf numFmtId="166" fontId="9" fillId="0" borderId="12" xfId="4" applyNumberFormat="1" applyFont="1" applyBorder="1" applyAlignment="1">
      <alignment vertical="center"/>
    </xf>
    <xf numFmtId="0" fontId="9" fillId="0" borderId="12" xfId="2" applyFont="1" applyBorder="1" applyAlignment="1">
      <alignment horizontal="center" vertical="center" wrapText="1"/>
    </xf>
    <xf numFmtId="164" fontId="9" fillId="0" borderId="12" xfId="2" applyNumberFormat="1" applyFont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left" vertical="center" wrapText="1"/>
    </xf>
    <xf numFmtId="0" fontId="11" fillId="4" borderId="11" xfId="2" applyFont="1" applyFill="1" applyBorder="1" applyAlignment="1">
      <alignment horizontal="left" vertical="center" wrapText="1"/>
    </xf>
    <xf numFmtId="164" fontId="11" fillId="4" borderId="12" xfId="2" applyNumberFormat="1" applyFont="1" applyFill="1" applyBorder="1" applyAlignment="1">
      <alignment vertical="center"/>
    </xf>
    <xf numFmtId="0" fontId="15" fillId="0" borderId="0" xfId="2" applyFont="1"/>
    <xf numFmtId="0" fontId="1" fillId="0" borderId="0" xfId="2"/>
    <xf numFmtId="0" fontId="16" fillId="0" borderId="0" xfId="2" applyFont="1" applyAlignment="1">
      <alignment vertical="center" wrapText="1"/>
    </xf>
    <xf numFmtId="0" fontId="16" fillId="0" borderId="0" xfId="2" applyFont="1" applyAlignment="1">
      <alignment horizontal="left" vertical="center" wrapText="1"/>
    </xf>
    <xf numFmtId="0" fontId="16" fillId="0" borderId="0" xfId="2" applyFont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17" fillId="0" borderId="0" xfId="2" applyFont="1"/>
  </cellXfs>
  <cellStyles count="5">
    <cellStyle name="Comma" xfId="1" builtinId="3"/>
    <cellStyle name="Comma 5" xfId="4" xr:uid="{79490C89-FDFD-423A-A558-EA62E62F5C97}"/>
    <cellStyle name="Normal" xfId="0" builtinId="0"/>
    <cellStyle name="Normal 2 2" xfId="2" xr:uid="{F9AA59D0-4C81-497E-8C24-CEEFB0E248CD}"/>
    <cellStyle name="Normal 4" xfId="3" xr:uid="{5CF11728-E040-4EB6-81F4-01FC1F8802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25401</xdr:rowOff>
    </xdr:from>
    <xdr:to>
      <xdr:col>1</xdr:col>
      <xdr:colOff>371475</xdr:colOff>
      <xdr:row>3</xdr:row>
      <xdr:rowOff>7946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D95E9E-8CFC-43B0-9057-37DE864C1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25401"/>
          <a:ext cx="635001" cy="67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5C51B-75DB-4126-8C8A-8C0E543F9A75}">
  <dimension ref="A1:R51"/>
  <sheetViews>
    <sheetView tabSelected="1" workbookViewId="0">
      <selection activeCell="Q13" sqref="Q13"/>
    </sheetView>
  </sheetViews>
  <sheetFormatPr defaultColWidth="9.1796875" defaultRowHeight="11.5" x14ac:dyDescent="0.25"/>
  <cols>
    <col min="1" max="1" width="4.26953125" style="4" customWidth="1"/>
    <col min="2" max="2" width="54.453125" style="4" customWidth="1"/>
    <col min="3" max="6" width="11.81640625" style="4" bestFit="1" customWidth="1"/>
    <col min="7" max="7" width="11.81640625" style="4" customWidth="1"/>
    <col min="8" max="8" width="11.81640625" style="4" bestFit="1" customWidth="1"/>
    <col min="9" max="9" width="11.81640625" style="4" customWidth="1"/>
    <col min="10" max="12" width="11.81640625" style="4" bestFit="1" customWidth="1"/>
    <col min="13" max="13" width="15.453125" style="4" bestFit="1" customWidth="1"/>
    <col min="14" max="256" width="9.1796875" style="4"/>
    <col min="257" max="257" width="4.26953125" style="4" customWidth="1"/>
    <col min="258" max="258" width="54.453125" style="4" customWidth="1"/>
    <col min="259" max="262" width="11.81640625" style="4" bestFit="1" customWidth="1"/>
    <col min="263" max="263" width="11.81640625" style="4" customWidth="1"/>
    <col min="264" max="264" width="11.81640625" style="4" bestFit="1" customWidth="1"/>
    <col min="265" max="265" width="11.81640625" style="4" customWidth="1"/>
    <col min="266" max="268" width="11.81640625" style="4" bestFit="1" customWidth="1"/>
    <col min="269" max="269" width="15.453125" style="4" bestFit="1" customWidth="1"/>
    <col min="270" max="512" width="9.1796875" style="4"/>
    <col min="513" max="513" width="4.26953125" style="4" customWidth="1"/>
    <col min="514" max="514" width="54.453125" style="4" customWidth="1"/>
    <col min="515" max="518" width="11.81640625" style="4" bestFit="1" customWidth="1"/>
    <col min="519" max="519" width="11.81640625" style="4" customWidth="1"/>
    <col min="520" max="520" width="11.81640625" style="4" bestFit="1" customWidth="1"/>
    <col min="521" max="521" width="11.81640625" style="4" customWidth="1"/>
    <col min="522" max="524" width="11.81640625" style="4" bestFit="1" customWidth="1"/>
    <col min="525" max="525" width="15.453125" style="4" bestFit="1" customWidth="1"/>
    <col min="526" max="768" width="9.1796875" style="4"/>
    <col min="769" max="769" width="4.26953125" style="4" customWidth="1"/>
    <col min="770" max="770" width="54.453125" style="4" customWidth="1"/>
    <col min="771" max="774" width="11.81640625" style="4" bestFit="1" customWidth="1"/>
    <col min="775" max="775" width="11.81640625" style="4" customWidth="1"/>
    <col min="776" max="776" width="11.81640625" style="4" bestFit="1" customWidth="1"/>
    <col min="777" max="777" width="11.81640625" style="4" customWidth="1"/>
    <col min="778" max="780" width="11.81640625" style="4" bestFit="1" customWidth="1"/>
    <col min="781" max="781" width="15.453125" style="4" bestFit="1" customWidth="1"/>
    <col min="782" max="1024" width="9.1796875" style="4"/>
    <col min="1025" max="1025" width="4.26953125" style="4" customWidth="1"/>
    <col min="1026" max="1026" width="54.453125" style="4" customWidth="1"/>
    <col min="1027" max="1030" width="11.81640625" style="4" bestFit="1" customWidth="1"/>
    <col min="1031" max="1031" width="11.81640625" style="4" customWidth="1"/>
    <col min="1032" max="1032" width="11.81640625" style="4" bestFit="1" customWidth="1"/>
    <col min="1033" max="1033" width="11.81640625" style="4" customWidth="1"/>
    <col min="1034" max="1036" width="11.81640625" style="4" bestFit="1" customWidth="1"/>
    <col min="1037" max="1037" width="15.453125" style="4" bestFit="1" customWidth="1"/>
    <col min="1038" max="1280" width="9.1796875" style="4"/>
    <col min="1281" max="1281" width="4.26953125" style="4" customWidth="1"/>
    <col min="1282" max="1282" width="54.453125" style="4" customWidth="1"/>
    <col min="1283" max="1286" width="11.81640625" style="4" bestFit="1" customWidth="1"/>
    <col min="1287" max="1287" width="11.81640625" style="4" customWidth="1"/>
    <col min="1288" max="1288" width="11.81640625" style="4" bestFit="1" customWidth="1"/>
    <col min="1289" max="1289" width="11.81640625" style="4" customWidth="1"/>
    <col min="1290" max="1292" width="11.81640625" style="4" bestFit="1" customWidth="1"/>
    <col min="1293" max="1293" width="15.453125" style="4" bestFit="1" customWidth="1"/>
    <col min="1294" max="1536" width="9.1796875" style="4"/>
    <col min="1537" max="1537" width="4.26953125" style="4" customWidth="1"/>
    <col min="1538" max="1538" width="54.453125" style="4" customWidth="1"/>
    <col min="1539" max="1542" width="11.81640625" style="4" bestFit="1" customWidth="1"/>
    <col min="1543" max="1543" width="11.81640625" style="4" customWidth="1"/>
    <col min="1544" max="1544" width="11.81640625" style="4" bestFit="1" customWidth="1"/>
    <col min="1545" max="1545" width="11.81640625" style="4" customWidth="1"/>
    <col min="1546" max="1548" width="11.81640625" style="4" bestFit="1" customWidth="1"/>
    <col min="1549" max="1549" width="15.453125" style="4" bestFit="1" customWidth="1"/>
    <col min="1550" max="1792" width="9.1796875" style="4"/>
    <col min="1793" max="1793" width="4.26953125" style="4" customWidth="1"/>
    <col min="1794" max="1794" width="54.453125" style="4" customWidth="1"/>
    <col min="1795" max="1798" width="11.81640625" style="4" bestFit="1" customWidth="1"/>
    <col min="1799" max="1799" width="11.81640625" style="4" customWidth="1"/>
    <col min="1800" max="1800" width="11.81640625" style="4" bestFit="1" customWidth="1"/>
    <col min="1801" max="1801" width="11.81640625" style="4" customWidth="1"/>
    <col min="1802" max="1804" width="11.81640625" style="4" bestFit="1" customWidth="1"/>
    <col min="1805" max="1805" width="15.453125" style="4" bestFit="1" customWidth="1"/>
    <col min="1806" max="2048" width="9.1796875" style="4"/>
    <col min="2049" max="2049" width="4.26953125" style="4" customWidth="1"/>
    <col min="2050" max="2050" width="54.453125" style="4" customWidth="1"/>
    <col min="2051" max="2054" width="11.81640625" style="4" bestFit="1" customWidth="1"/>
    <col min="2055" max="2055" width="11.81640625" style="4" customWidth="1"/>
    <col min="2056" max="2056" width="11.81640625" style="4" bestFit="1" customWidth="1"/>
    <col min="2057" max="2057" width="11.81640625" style="4" customWidth="1"/>
    <col min="2058" max="2060" width="11.81640625" style="4" bestFit="1" customWidth="1"/>
    <col min="2061" max="2061" width="15.453125" style="4" bestFit="1" customWidth="1"/>
    <col min="2062" max="2304" width="9.1796875" style="4"/>
    <col min="2305" max="2305" width="4.26953125" style="4" customWidth="1"/>
    <col min="2306" max="2306" width="54.453125" style="4" customWidth="1"/>
    <col min="2307" max="2310" width="11.81640625" style="4" bestFit="1" customWidth="1"/>
    <col min="2311" max="2311" width="11.81640625" style="4" customWidth="1"/>
    <col min="2312" max="2312" width="11.81640625" style="4" bestFit="1" customWidth="1"/>
    <col min="2313" max="2313" width="11.81640625" style="4" customWidth="1"/>
    <col min="2314" max="2316" width="11.81640625" style="4" bestFit="1" customWidth="1"/>
    <col min="2317" max="2317" width="15.453125" style="4" bestFit="1" customWidth="1"/>
    <col min="2318" max="2560" width="9.1796875" style="4"/>
    <col min="2561" max="2561" width="4.26953125" style="4" customWidth="1"/>
    <col min="2562" max="2562" width="54.453125" style="4" customWidth="1"/>
    <col min="2563" max="2566" width="11.81640625" style="4" bestFit="1" customWidth="1"/>
    <col min="2567" max="2567" width="11.81640625" style="4" customWidth="1"/>
    <col min="2568" max="2568" width="11.81640625" style="4" bestFit="1" customWidth="1"/>
    <col min="2569" max="2569" width="11.81640625" style="4" customWidth="1"/>
    <col min="2570" max="2572" width="11.81640625" style="4" bestFit="1" customWidth="1"/>
    <col min="2573" max="2573" width="15.453125" style="4" bestFit="1" customWidth="1"/>
    <col min="2574" max="2816" width="9.1796875" style="4"/>
    <col min="2817" max="2817" width="4.26953125" style="4" customWidth="1"/>
    <col min="2818" max="2818" width="54.453125" style="4" customWidth="1"/>
    <col min="2819" max="2822" width="11.81640625" style="4" bestFit="1" customWidth="1"/>
    <col min="2823" max="2823" width="11.81640625" style="4" customWidth="1"/>
    <col min="2824" max="2824" width="11.81640625" style="4" bestFit="1" customWidth="1"/>
    <col min="2825" max="2825" width="11.81640625" style="4" customWidth="1"/>
    <col min="2826" max="2828" width="11.81640625" style="4" bestFit="1" customWidth="1"/>
    <col min="2829" max="2829" width="15.453125" style="4" bestFit="1" customWidth="1"/>
    <col min="2830" max="3072" width="9.1796875" style="4"/>
    <col min="3073" max="3073" width="4.26953125" style="4" customWidth="1"/>
    <col min="3074" max="3074" width="54.453125" style="4" customWidth="1"/>
    <col min="3075" max="3078" width="11.81640625" style="4" bestFit="1" customWidth="1"/>
    <col min="3079" max="3079" width="11.81640625" style="4" customWidth="1"/>
    <col min="3080" max="3080" width="11.81640625" style="4" bestFit="1" customWidth="1"/>
    <col min="3081" max="3081" width="11.81640625" style="4" customWidth="1"/>
    <col min="3082" max="3084" width="11.81640625" style="4" bestFit="1" customWidth="1"/>
    <col min="3085" max="3085" width="15.453125" style="4" bestFit="1" customWidth="1"/>
    <col min="3086" max="3328" width="9.1796875" style="4"/>
    <col min="3329" max="3329" width="4.26953125" style="4" customWidth="1"/>
    <col min="3330" max="3330" width="54.453125" style="4" customWidth="1"/>
    <col min="3331" max="3334" width="11.81640625" style="4" bestFit="1" customWidth="1"/>
    <col min="3335" max="3335" width="11.81640625" style="4" customWidth="1"/>
    <col min="3336" max="3336" width="11.81640625" style="4" bestFit="1" customWidth="1"/>
    <col min="3337" max="3337" width="11.81640625" style="4" customWidth="1"/>
    <col min="3338" max="3340" width="11.81640625" style="4" bestFit="1" customWidth="1"/>
    <col min="3341" max="3341" width="15.453125" style="4" bestFit="1" customWidth="1"/>
    <col min="3342" max="3584" width="9.1796875" style="4"/>
    <col min="3585" max="3585" width="4.26953125" style="4" customWidth="1"/>
    <col min="3586" max="3586" width="54.453125" style="4" customWidth="1"/>
    <col min="3587" max="3590" width="11.81640625" style="4" bestFit="1" customWidth="1"/>
    <col min="3591" max="3591" width="11.81640625" style="4" customWidth="1"/>
    <col min="3592" max="3592" width="11.81640625" style="4" bestFit="1" customWidth="1"/>
    <col min="3593" max="3593" width="11.81640625" style="4" customWidth="1"/>
    <col min="3594" max="3596" width="11.81640625" style="4" bestFit="1" customWidth="1"/>
    <col min="3597" max="3597" width="15.453125" style="4" bestFit="1" customWidth="1"/>
    <col min="3598" max="3840" width="9.1796875" style="4"/>
    <col min="3841" max="3841" width="4.26953125" style="4" customWidth="1"/>
    <col min="3842" max="3842" width="54.453125" style="4" customWidth="1"/>
    <col min="3843" max="3846" width="11.81640625" style="4" bestFit="1" customWidth="1"/>
    <col min="3847" max="3847" width="11.81640625" style="4" customWidth="1"/>
    <col min="3848" max="3848" width="11.81640625" style="4" bestFit="1" customWidth="1"/>
    <col min="3849" max="3849" width="11.81640625" style="4" customWidth="1"/>
    <col min="3850" max="3852" width="11.81640625" style="4" bestFit="1" customWidth="1"/>
    <col min="3853" max="3853" width="15.453125" style="4" bestFit="1" customWidth="1"/>
    <col min="3854" max="4096" width="9.1796875" style="4"/>
    <col min="4097" max="4097" width="4.26953125" style="4" customWidth="1"/>
    <col min="4098" max="4098" width="54.453125" style="4" customWidth="1"/>
    <col min="4099" max="4102" width="11.81640625" style="4" bestFit="1" customWidth="1"/>
    <col min="4103" max="4103" width="11.81640625" style="4" customWidth="1"/>
    <col min="4104" max="4104" width="11.81640625" style="4" bestFit="1" customWidth="1"/>
    <col min="4105" max="4105" width="11.81640625" style="4" customWidth="1"/>
    <col min="4106" max="4108" width="11.81640625" style="4" bestFit="1" customWidth="1"/>
    <col min="4109" max="4109" width="15.453125" style="4" bestFit="1" customWidth="1"/>
    <col min="4110" max="4352" width="9.1796875" style="4"/>
    <col min="4353" max="4353" width="4.26953125" style="4" customWidth="1"/>
    <col min="4354" max="4354" width="54.453125" style="4" customWidth="1"/>
    <col min="4355" max="4358" width="11.81640625" style="4" bestFit="1" customWidth="1"/>
    <col min="4359" max="4359" width="11.81640625" style="4" customWidth="1"/>
    <col min="4360" max="4360" width="11.81640625" style="4" bestFit="1" customWidth="1"/>
    <col min="4361" max="4361" width="11.81640625" style="4" customWidth="1"/>
    <col min="4362" max="4364" width="11.81640625" style="4" bestFit="1" customWidth="1"/>
    <col min="4365" max="4365" width="15.453125" style="4" bestFit="1" customWidth="1"/>
    <col min="4366" max="4608" width="9.1796875" style="4"/>
    <col min="4609" max="4609" width="4.26953125" style="4" customWidth="1"/>
    <col min="4610" max="4610" width="54.453125" style="4" customWidth="1"/>
    <col min="4611" max="4614" width="11.81640625" style="4" bestFit="1" customWidth="1"/>
    <col min="4615" max="4615" width="11.81640625" style="4" customWidth="1"/>
    <col min="4616" max="4616" width="11.81640625" style="4" bestFit="1" customWidth="1"/>
    <col min="4617" max="4617" width="11.81640625" style="4" customWidth="1"/>
    <col min="4618" max="4620" width="11.81640625" style="4" bestFit="1" customWidth="1"/>
    <col min="4621" max="4621" width="15.453125" style="4" bestFit="1" customWidth="1"/>
    <col min="4622" max="4864" width="9.1796875" style="4"/>
    <col min="4865" max="4865" width="4.26953125" style="4" customWidth="1"/>
    <col min="4866" max="4866" width="54.453125" style="4" customWidth="1"/>
    <col min="4867" max="4870" width="11.81640625" style="4" bestFit="1" customWidth="1"/>
    <col min="4871" max="4871" width="11.81640625" style="4" customWidth="1"/>
    <col min="4872" max="4872" width="11.81640625" style="4" bestFit="1" customWidth="1"/>
    <col min="4873" max="4873" width="11.81640625" style="4" customWidth="1"/>
    <col min="4874" max="4876" width="11.81640625" style="4" bestFit="1" customWidth="1"/>
    <col min="4877" max="4877" width="15.453125" style="4" bestFit="1" customWidth="1"/>
    <col min="4878" max="5120" width="9.1796875" style="4"/>
    <col min="5121" max="5121" width="4.26953125" style="4" customWidth="1"/>
    <col min="5122" max="5122" width="54.453125" style="4" customWidth="1"/>
    <col min="5123" max="5126" width="11.81640625" style="4" bestFit="1" customWidth="1"/>
    <col min="5127" max="5127" width="11.81640625" style="4" customWidth="1"/>
    <col min="5128" max="5128" width="11.81640625" style="4" bestFit="1" customWidth="1"/>
    <col min="5129" max="5129" width="11.81640625" style="4" customWidth="1"/>
    <col min="5130" max="5132" width="11.81640625" style="4" bestFit="1" customWidth="1"/>
    <col min="5133" max="5133" width="15.453125" style="4" bestFit="1" customWidth="1"/>
    <col min="5134" max="5376" width="9.1796875" style="4"/>
    <col min="5377" max="5377" width="4.26953125" style="4" customWidth="1"/>
    <col min="5378" max="5378" width="54.453125" style="4" customWidth="1"/>
    <col min="5379" max="5382" width="11.81640625" style="4" bestFit="1" customWidth="1"/>
    <col min="5383" max="5383" width="11.81640625" style="4" customWidth="1"/>
    <col min="5384" max="5384" width="11.81640625" style="4" bestFit="1" customWidth="1"/>
    <col min="5385" max="5385" width="11.81640625" style="4" customWidth="1"/>
    <col min="5386" max="5388" width="11.81640625" style="4" bestFit="1" customWidth="1"/>
    <col min="5389" max="5389" width="15.453125" style="4" bestFit="1" customWidth="1"/>
    <col min="5390" max="5632" width="9.1796875" style="4"/>
    <col min="5633" max="5633" width="4.26953125" style="4" customWidth="1"/>
    <col min="5634" max="5634" width="54.453125" style="4" customWidth="1"/>
    <col min="5635" max="5638" width="11.81640625" style="4" bestFit="1" customWidth="1"/>
    <col min="5639" max="5639" width="11.81640625" style="4" customWidth="1"/>
    <col min="5640" max="5640" width="11.81640625" style="4" bestFit="1" customWidth="1"/>
    <col min="5641" max="5641" width="11.81640625" style="4" customWidth="1"/>
    <col min="5642" max="5644" width="11.81640625" style="4" bestFit="1" customWidth="1"/>
    <col min="5645" max="5645" width="15.453125" style="4" bestFit="1" customWidth="1"/>
    <col min="5646" max="5888" width="9.1796875" style="4"/>
    <col min="5889" max="5889" width="4.26953125" style="4" customWidth="1"/>
    <col min="5890" max="5890" width="54.453125" style="4" customWidth="1"/>
    <col min="5891" max="5894" width="11.81640625" style="4" bestFit="1" customWidth="1"/>
    <col min="5895" max="5895" width="11.81640625" style="4" customWidth="1"/>
    <col min="5896" max="5896" width="11.81640625" style="4" bestFit="1" customWidth="1"/>
    <col min="5897" max="5897" width="11.81640625" style="4" customWidth="1"/>
    <col min="5898" max="5900" width="11.81640625" style="4" bestFit="1" customWidth="1"/>
    <col min="5901" max="5901" width="15.453125" style="4" bestFit="1" customWidth="1"/>
    <col min="5902" max="6144" width="9.1796875" style="4"/>
    <col min="6145" max="6145" width="4.26953125" style="4" customWidth="1"/>
    <col min="6146" max="6146" width="54.453125" style="4" customWidth="1"/>
    <col min="6147" max="6150" width="11.81640625" style="4" bestFit="1" customWidth="1"/>
    <col min="6151" max="6151" width="11.81640625" style="4" customWidth="1"/>
    <col min="6152" max="6152" width="11.81640625" style="4" bestFit="1" customWidth="1"/>
    <col min="6153" max="6153" width="11.81640625" style="4" customWidth="1"/>
    <col min="6154" max="6156" width="11.81640625" style="4" bestFit="1" customWidth="1"/>
    <col min="6157" max="6157" width="15.453125" style="4" bestFit="1" customWidth="1"/>
    <col min="6158" max="6400" width="9.1796875" style="4"/>
    <col min="6401" max="6401" width="4.26953125" style="4" customWidth="1"/>
    <col min="6402" max="6402" width="54.453125" style="4" customWidth="1"/>
    <col min="6403" max="6406" width="11.81640625" style="4" bestFit="1" customWidth="1"/>
    <col min="6407" max="6407" width="11.81640625" style="4" customWidth="1"/>
    <col min="6408" max="6408" width="11.81640625" style="4" bestFit="1" customWidth="1"/>
    <col min="6409" max="6409" width="11.81640625" style="4" customWidth="1"/>
    <col min="6410" max="6412" width="11.81640625" style="4" bestFit="1" customWidth="1"/>
    <col min="6413" max="6413" width="15.453125" style="4" bestFit="1" customWidth="1"/>
    <col min="6414" max="6656" width="9.1796875" style="4"/>
    <col min="6657" max="6657" width="4.26953125" style="4" customWidth="1"/>
    <col min="6658" max="6658" width="54.453125" style="4" customWidth="1"/>
    <col min="6659" max="6662" width="11.81640625" style="4" bestFit="1" customWidth="1"/>
    <col min="6663" max="6663" width="11.81640625" style="4" customWidth="1"/>
    <col min="6664" max="6664" width="11.81640625" style="4" bestFit="1" customWidth="1"/>
    <col min="6665" max="6665" width="11.81640625" style="4" customWidth="1"/>
    <col min="6666" max="6668" width="11.81640625" style="4" bestFit="1" customWidth="1"/>
    <col min="6669" max="6669" width="15.453125" style="4" bestFit="1" customWidth="1"/>
    <col min="6670" max="6912" width="9.1796875" style="4"/>
    <col min="6913" max="6913" width="4.26953125" style="4" customWidth="1"/>
    <col min="6914" max="6914" width="54.453125" style="4" customWidth="1"/>
    <col min="6915" max="6918" width="11.81640625" style="4" bestFit="1" customWidth="1"/>
    <col min="6919" max="6919" width="11.81640625" style="4" customWidth="1"/>
    <col min="6920" max="6920" width="11.81640625" style="4" bestFit="1" customWidth="1"/>
    <col min="6921" max="6921" width="11.81640625" style="4" customWidth="1"/>
    <col min="6922" max="6924" width="11.81640625" style="4" bestFit="1" customWidth="1"/>
    <col min="6925" max="6925" width="15.453125" style="4" bestFit="1" customWidth="1"/>
    <col min="6926" max="7168" width="9.1796875" style="4"/>
    <col min="7169" max="7169" width="4.26953125" style="4" customWidth="1"/>
    <col min="7170" max="7170" width="54.453125" style="4" customWidth="1"/>
    <col min="7171" max="7174" width="11.81640625" style="4" bestFit="1" customWidth="1"/>
    <col min="7175" max="7175" width="11.81640625" style="4" customWidth="1"/>
    <col min="7176" max="7176" width="11.81640625" style="4" bestFit="1" customWidth="1"/>
    <col min="7177" max="7177" width="11.81640625" style="4" customWidth="1"/>
    <col min="7178" max="7180" width="11.81640625" style="4" bestFit="1" customWidth="1"/>
    <col min="7181" max="7181" width="15.453125" style="4" bestFit="1" customWidth="1"/>
    <col min="7182" max="7424" width="9.1796875" style="4"/>
    <col min="7425" max="7425" width="4.26953125" style="4" customWidth="1"/>
    <col min="7426" max="7426" width="54.453125" style="4" customWidth="1"/>
    <col min="7427" max="7430" width="11.81640625" style="4" bestFit="1" customWidth="1"/>
    <col min="7431" max="7431" width="11.81640625" style="4" customWidth="1"/>
    <col min="7432" max="7432" width="11.81640625" style="4" bestFit="1" customWidth="1"/>
    <col min="7433" max="7433" width="11.81640625" style="4" customWidth="1"/>
    <col min="7434" max="7436" width="11.81640625" style="4" bestFit="1" customWidth="1"/>
    <col min="7437" max="7437" width="15.453125" style="4" bestFit="1" customWidth="1"/>
    <col min="7438" max="7680" width="9.1796875" style="4"/>
    <col min="7681" max="7681" width="4.26953125" style="4" customWidth="1"/>
    <col min="7682" max="7682" width="54.453125" style="4" customWidth="1"/>
    <col min="7683" max="7686" width="11.81640625" style="4" bestFit="1" customWidth="1"/>
    <col min="7687" max="7687" width="11.81640625" style="4" customWidth="1"/>
    <col min="7688" max="7688" width="11.81640625" style="4" bestFit="1" customWidth="1"/>
    <col min="7689" max="7689" width="11.81640625" style="4" customWidth="1"/>
    <col min="7690" max="7692" width="11.81640625" style="4" bestFit="1" customWidth="1"/>
    <col min="7693" max="7693" width="15.453125" style="4" bestFit="1" customWidth="1"/>
    <col min="7694" max="7936" width="9.1796875" style="4"/>
    <col min="7937" max="7937" width="4.26953125" style="4" customWidth="1"/>
    <col min="7938" max="7938" width="54.453125" style="4" customWidth="1"/>
    <col min="7939" max="7942" width="11.81640625" style="4" bestFit="1" customWidth="1"/>
    <col min="7943" max="7943" width="11.81640625" style="4" customWidth="1"/>
    <col min="7944" max="7944" width="11.81640625" style="4" bestFit="1" customWidth="1"/>
    <col min="7945" max="7945" width="11.81640625" style="4" customWidth="1"/>
    <col min="7946" max="7948" width="11.81640625" style="4" bestFit="1" customWidth="1"/>
    <col min="7949" max="7949" width="15.453125" style="4" bestFit="1" customWidth="1"/>
    <col min="7950" max="8192" width="9.1796875" style="4"/>
    <col min="8193" max="8193" width="4.26953125" style="4" customWidth="1"/>
    <col min="8194" max="8194" width="54.453125" style="4" customWidth="1"/>
    <col min="8195" max="8198" width="11.81640625" style="4" bestFit="1" customWidth="1"/>
    <col min="8199" max="8199" width="11.81640625" style="4" customWidth="1"/>
    <col min="8200" max="8200" width="11.81640625" style="4" bestFit="1" customWidth="1"/>
    <col min="8201" max="8201" width="11.81640625" style="4" customWidth="1"/>
    <col min="8202" max="8204" width="11.81640625" style="4" bestFit="1" customWidth="1"/>
    <col min="8205" max="8205" width="15.453125" style="4" bestFit="1" customWidth="1"/>
    <col min="8206" max="8448" width="9.1796875" style="4"/>
    <col min="8449" max="8449" width="4.26953125" style="4" customWidth="1"/>
    <col min="8450" max="8450" width="54.453125" style="4" customWidth="1"/>
    <col min="8451" max="8454" width="11.81640625" style="4" bestFit="1" customWidth="1"/>
    <col min="8455" max="8455" width="11.81640625" style="4" customWidth="1"/>
    <col min="8456" max="8456" width="11.81640625" style="4" bestFit="1" customWidth="1"/>
    <col min="8457" max="8457" width="11.81640625" style="4" customWidth="1"/>
    <col min="8458" max="8460" width="11.81640625" style="4" bestFit="1" customWidth="1"/>
    <col min="8461" max="8461" width="15.453125" style="4" bestFit="1" customWidth="1"/>
    <col min="8462" max="8704" width="9.1796875" style="4"/>
    <col min="8705" max="8705" width="4.26953125" style="4" customWidth="1"/>
    <col min="8706" max="8706" width="54.453125" style="4" customWidth="1"/>
    <col min="8707" max="8710" width="11.81640625" style="4" bestFit="1" customWidth="1"/>
    <col min="8711" max="8711" width="11.81640625" style="4" customWidth="1"/>
    <col min="8712" max="8712" width="11.81640625" style="4" bestFit="1" customWidth="1"/>
    <col min="8713" max="8713" width="11.81640625" style="4" customWidth="1"/>
    <col min="8714" max="8716" width="11.81640625" style="4" bestFit="1" customWidth="1"/>
    <col min="8717" max="8717" width="15.453125" style="4" bestFit="1" customWidth="1"/>
    <col min="8718" max="8960" width="9.1796875" style="4"/>
    <col min="8961" max="8961" width="4.26953125" style="4" customWidth="1"/>
    <col min="8962" max="8962" width="54.453125" style="4" customWidth="1"/>
    <col min="8963" max="8966" width="11.81640625" style="4" bestFit="1" customWidth="1"/>
    <col min="8967" max="8967" width="11.81640625" style="4" customWidth="1"/>
    <col min="8968" max="8968" width="11.81640625" style="4" bestFit="1" customWidth="1"/>
    <col min="8969" max="8969" width="11.81640625" style="4" customWidth="1"/>
    <col min="8970" max="8972" width="11.81640625" style="4" bestFit="1" customWidth="1"/>
    <col min="8973" max="8973" width="15.453125" style="4" bestFit="1" customWidth="1"/>
    <col min="8974" max="9216" width="9.1796875" style="4"/>
    <col min="9217" max="9217" width="4.26953125" style="4" customWidth="1"/>
    <col min="9218" max="9218" width="54.453125" style="4" customWidth="1"/>
    <col min="9219" max="9222" width="11.81640625" style="4" bestFit="1" customWidth="1"/>
    <col min="9223" max="9223" width="11.81640625" style="4" customWidth="1"/>
    <col min="9224" max="9224" width="11.81640625" style="4" bestFit="1" customWidth="1"/>
    <col min="9225" max="9225" width="11.81640625" style="4" customWidth="1"/>
    <col min="9226" max="9228" width="11.81640625" style="4" bestFit="1" customWidth="1"/>
    <col min="9229" max="9229" width="15.453125" style="4" bestFit="1" customWidth="1"/>
    <col min="9230" max="9472" width="9.1796875" style="4"/>
    <col min="9473" max="9473" width="4.26953125" style="4" customWidth="1"/>
    <col min="9474" max="9474" width="54.453125" style="4" customWidth="1"/>
    <col min="9475" max="9478" width="11.81640625" style="4" bestFit="1" customWidth="1"/>
    <col min="9479" max="9479" width="11.81640625" style="4" customWidth="1"/>
    <col min="9480" max="9480" width="11.81640625" style="4" bestFit="1" customWidth="1"/>
    <col min="9481" max="9481" width="11.81640625" style="4" customWidth="1"/>
    <col min="9482" max="9484" width="11.81640625" style="4" bestFit="1" customWidth="1"/>
    <col min="9485" max="9485" width="15.453125" style="4" bestFit="1" customWidth="1"/>
    <col min="9486" max="9728" width="9.1796875" style="4"/>
    <col min="9729" max="9729" width="4.26953125" style="4" customWidth="1"/>
    <col min="9730" max="9730" width="54.453125" style="4" customWidth="1"/>
    <col min="9731" max="9734" width="11.81640625" style="4" bestFit="1" customWidth="1"/>
    <col min="9735" max="9735" width="11.81640625" style="4" customWidth="1"/>
    <col min="9736" max="9736" width="11.81640625" style="4" bestFit="1" customWidth="1"/>
    <col min="9737" max="9737" width="11.81640625" style="4" customWidth="1"/>
    <col min="9738" max="9740" width="11.81640625" style="4" bestFit="1" customWidth="1"/>
    <col min="9741" max="9741" width="15.453125" style="4" bestFit="1" customWidth="1"/>
    <col min="9742" max="9984" width="9.1796875" style="4"/>
    <col min="9985" max="9985" width="4.26953125" style="4" customWidth="1"/>
    <col min="9986" max="9986" width="54.453125" style="4" customWidth="1"/>
    <col min="9987" max="9990" width="11.81640625" style="4" bestFit="1" customWidth="1"/>
    <col min="9991" max="9991" width="11.81640625" style="4" customWidth="1"/>
    <col min="9992" max="9992" width="11.81640625" style="4" bestFit="1" customWidth="1"/>
    <col min="9993" max="9993" width="11.81640625" style="4" customWidth="1"/>
    <col min="9994" max="9996" width="11.81640625" style="4" bestFit="1" customWidth="1"/>
    <col min="9997" max="9997" width="15.453125" style="4" bestFit="1" customWidth="1"/>
    <col min="9998" max="10240" width="9.1796875" style="4"/>
    <col min="10241" max="10241" width="4.26953125" style="4" customWidth="1"/>
    <col min="10242" max="10242" width="54.453125" style="4" customWidth="1"/>
    <col min="10243" max="10246" width="11.81640625" style="4" bestFit="1" customWidth="1"/>
    <col min="10247" max="10247" width="11.81640625" style="4" customWidth="1"/>
    <col min="10248" max="10248" width="11.81640625" style="4" bestFit="1" customWidth="1"/>
    <col min="10249" max="10249" width="11.81640625" style="4" customWidth="1"/>
    <col min="10250" max="10252" width="11.81640625" style="4" bestFit="1" customWidth="1"/>
    <col min="10253" max="10253" width="15.453125" style="4" bestFit="1" customWidth="1"/>
    <col min="10254" max="10496" width="9.1796875" style="4"/>
    <col min="10497" max="10497" width="4.26953125" style="4" customWidth="1"/>
    <col min="10498" max="10498" width="54.453125" style="4" customWidth="1"/>
    <col min="10499" max="10502" width="11.81640625" style="4" bestFit="1" customWidth="1"/>
    <col min="10503" max="10503" width="11.81640625" style="4" customWidth="1"/>
    <col min="10504" max="10504" width="11.81640625" style="4" bestFit="1" customWidth="1"/>
    <col min="10505" max="10505" width="11.81640625" style="4" customWidth="1"/>
    <col min="10506" max="10508" width="11.81640625" style="4" bestFit="1" customWidth="1"/>
    <col min="10509" max="10509" width="15.453125" style="4" bestFit="1" customWidth="1"/>
    <col min="10510" max="10752" width="9.1796875" style="4"/>
    <col min="10753" max="10753" width="4.26953125" style="4" customWidth="1"/>
    <col min="10754" max="10754" width="54.453125" style="4" customWidth="1"/>
    <col min="10755" max="10758" width="11.81640625" style="4" bestFit="1" customWidth="1"/>
    <col min="10759" max="10759" width="11.81640625" style="4" customWidth="1"/>
    <col min="10760" max="10760" width="11.81640625" style="4" bestFit="1" customWidth="1"/>
    <col min="10761" max="10761" width="11.81640625" style="4" customWidth="1"/>
    <col min="10762" max="10764" width="11.81640625" style="4" bestFit="1" customWidth="1"/>
    <col min="10765" max="10765" width="15.453125" style="4" bestFit="1" customWidth="1"/>
    <col min="10766" max="11008" width="9.1796875" style="4"/>
    <col min="11009" max="11009" width="4.26953125" style="4" customWidth="1"/>
    <col min="11010" max="11010" width="54.453125" style="4" customWidth="1"/>
    <col min="11011" max="11014" width="11.81640625" style="4" bestFit="1" customWidth="1"/>
    <col min="11015" max="11015" width="11.81640625" style="4" customWidth="1"/>
    <col min="11016" max="11016" width="11.81640625" style="4" bestFit="1" customWidth="1"/>
    <col min="11017" max="11017" width="11.81640625" style="4" customWidth="1"/>
    <col min="11018" max="11020" width="11.81640625" style="4" bestFit="1" customWidth="1"/>
    <col min="11021" max="11021" width="15.453125" style="4" bestFit="1" customWidth="1"/>
    <col min="11022" max="11264" width="9.1796875" style="4"/>
    <col min="11265" max="11265" width="4.26953125" style="4" customWidth="1"/>
    <col min="11266" max="11266" width="54.453125" style="4" customWidth="1"/>
    <col min="11267" max="11270" width="11.81640625" style="4" bestFit="1" customWidth="1"/>
    <col min="11271" max="11271" width="11.81640625" style="4" customWidth="1"/>
    <col min="11272" max="11272" width="11.81640625" style="4" bestFit="1" customWidth="1"/>
    <col min="11273" max="11273" width="11.81640625" style="4" customWidth="1"/>
    <col min="11274" max="11276" width="11.81640625" style="4" bestFit="1" customWidth="1"/>
    <col min="11277" max="11277" width="15.453125" style="4" bestFit="1" customWidth="1"/>
    <col min="11278" max="11520" width="9.1796875" style="4"/>
    <col min="11521" max="11521" width="4.26953125" style="4" customWidth="1"/>
    <col min="11522" max="11522" width="54.453125" style="4" customWidth="1"/>
    <col min="11523" max="11526" width="11.81640625" style="4" bestFit="1" customWidth="1"/>
    <col min="11527" max="11527" width="11.81640625" style="4" customWidth="1"/>
    <col min="11528" max="11528" width="11.81640625" style="4" bestFit="1" customWidth="1"/>
    <col min="11529" max="11529" width="11.81640625" style="4" customWidth="1"/>
    <col min="11530" max="11532" width="11.81640625" style="4" bestFit="1" customWidth="1"/>
    <col min="11533" max="11533" width="15.453125" style="4" bestFit="1" customWidth="1"/>
    <col min="11534" max="11776" width="9.1796875" style="4"/>
    <col min="11777" max="11777" width="4.26953125" style="4" customWidth="1"/>
    <col min="11778" max="11778" width="54.453125" style="4" customWidth="1"/>
    <col min="11779" max="11782" width="11.81640625" style="4" bestFit="1" customWidth="1"/>
    <col min="11783" max="11783" width="11.81640625" style="4" customWidth="1"/>
    <col min="11784" max="11784" width="11.81640625" style="4" bestFit="1" customWidth="1"/>
    <col min="11785" max="11785" width="11.81640625" style="4" customWidth="1"/>
    <col min="11786" max="11788" width="11.81640625" style="4" bestFit="1" customWidth="1"/>
    <col min="11789" max="11789" width="15.453125" style="4" bestFit="1" customWidth="1"/>
    <col min="11790" max="12032" width="9.1796875" style="4"/>
    <col min="12033" max="12033" width="4.26953125" style="4" customWidth="1"/>
    <col min="12034" max="12034" width="54.453125" style="4" customWidth="1"/>
    <col min="12035" max="12038" width="11.81640625" style="4" bestFit="1" customWidth="1"/>
    <col min="12039" max="12039" width="11.81640625" style="4" customWidth="1"/>
    <col min="12040" max="12040" width="11.81640625" style="4" bestFit="1" customWidth="1"/>
    <col min="12041" max="12041" width="11.81640625" style="4" customWidth="1"/>
    <col min="12042" max="12044" width="11.81640625" style="4" bestFit="1" customWidth="1"/>
    <col min="12045" max="12045" width="15.453125" style="4" bestFit="1" customWidth="1"/>
    <col min="12046" max="12288" width="9.1796875" style="4"/>
    <col min="12289" max="12289" width="4.26953125" style="4" customWidth="1"/>
    <col min="12290" max="12290" width="54.453125" style="4" customWidth="1"/>
    <col min="12291" max="12294" width="11.81640625" style="4" bestFit="1" customWidth="1"/>
    <col min="12295" max="12295" width="11.81640625" style="4" customWidth="1"/>
    <col min="12296" max="12296" width="11.81640625" style="4" bestFit="1" customWidth="1"/>
    <col min="12297" max="12297" width="11.81640625" style="4" customWidth="1"/>
    <col min="12298" max="12300" width="11.81640625" style="4" bestFit="1" customWidth="1"/>
    <col min="12301" max="12301" width="15.453125" style="4" bestFit="1" customWidth="1"/>
    <col min="12302" max="12544" width="9.1796875" style="4"/>
    <col min="12545" max="12545" width="4.26953125" style="4" customWidth="1"/>
    <col min="12546" max="12546" width="54.453125" style="4" customWidth="1"/>
    <col min="12547" max="12550" width="11.81640625" style="4" bestFit="1" customWidth="1"/>
    <col min="12551" max="12551" width="11.81640625" style="4" customWidth="1"/>
    <col min="12552" max="12552" width="11.81640625" style="4" bestFit="1" customWidth="1"/>
    <col min="12553" max="12553" width="11.81640625" style="4" customWidth="1"/>
    <col min="12554" max="12556" width="11.81640625" style="4" bestFit="1" customWidth="1"/>
    <col min="12557" max="12557" width="15.453125" style="4" bestFit="1" customWidth="1"/>
    <col min="12558" max="12800" width="9.1796875" style="4"/>
    <col min="12801" max="12801" width="4.26953125" style="4" customWidth="1"/>
    <col min="12802" max="12802" width="54.453125" style="4" customWidth="1"/>
    <col min="12803" max="12806" width="11.81640625" style="4" bestFit="1" customWidth="1"/>
    <col min="12807" max="12807" width="11.81640625" style="4" customWidth="1"/>
    <col min="12808" max="12808" width="11.81640625" style="4" bestFit="1" customWidth="1"/>
    <col min="12809" max="12809" width="11.81640625" style="4" customWidth="1"/>
    <col min="12810" max="12812" width="11.81640625" style="4" bestFit="1" customWidth="1"/>
    <col min="12813" max="12813" width="15.453125" style="4" bestFit="1" customWidth="1"/>
    <col min="12814" max="13056" width="9.1796875" style="4"/>
    <col min="13057" max="13057" width="4.26953125" style="4" customWidth="1"/>
    <col min="13058" max="13058" width="54.453125" style="4" customWidth="1"/>
    <col min="13059" max="13062" width="11.81640625" style="4" bestFit="1" customWidth="1"/>
    <col min="13063" max="13063" width="11.81640625" style="4" customWidth="1"/>
    <col min="13064" max="13064" width="11.81640625" style="4" bestFit="1" customWidth="1"/>
    <col min="13065" max="13065" width="11.81640625" style="4" customWidth="1"/>
    <col min="13066" max="13068" width="11.81640625" style="4" bestFit="1" customWidth="1"/>
    <col min="13069" max="13069" width="15.453125" style="4" bestFit="1" customWidth="1"/>
    <col min="13070" max="13312" width="9.1796875" style="4"/>
    <col min="13313" max="13313" width="4.26953125" style="4" customWidth="1"/>
    <col min="13314" max="13314" width="54.453125" style="4" customWidth="1"/>
    <col min="13315" max="13318" width="11.81640625" style="4" bestFit="1" customWidth="1"/>
    <col min="13319" max="13319" width="11.81640625" style="4" customWidth="1"/>
    <col min="13320" max="13320" width="11.81640625" style="4" bestFit="1" customWidth="1"/>
    <col min="13321" max="13321" width="11.81640625" style="4" customWidth="1"/>
    <col min="13322" max="13324" width="11.81640625" style="4" bestFit="1" customWidth="1"/>
    <col min="13325" max="13325" width="15.453125" style="4" bestFit="1" customWidth="1"/>
    <col min="13326" max="13568" width="9.1796875" style="4"/>
    <col min="13569" max="13569" width="4.26953125" style="4" customWidth="1"/>
    <col min="13570" max="13570" width="54.453125" style="4" customWidth="1"/>
    <col min="13571" max="13574" width="11.81640625" style="4" bestFit="1" customWidth="1"/>
    <col min="13575" max="13575" width="11.81640625" style="4" customWidth="1"/>
    <col min="13576" max="13576" width="11.81640625" style="4" bestFit="1" customWidth="1"/>
    <col min="13577" max="13577" width="11.81640625" style="4" customWidth="1"/>
    <col min="13578" max="13580" width="11.81640625" style="4" bestFit="1" customWidth="1"/>
    <col min="13581" max="13581" width="15.453125" style="4" bestFit="1" customWidth="1"/>
    <col min="13582" max="13824" width="9.1796875" style="4"/>
    <col min="13825" max="13825" width="4.26953125" style="4" customWidth="1"/>
    <col min="13826" max="13826" width="54.453125" style="4" customWidth="1"/>
    <col min="13827" max="13830" width="11.81640625" style="4" bestFit="1" customWidth="1"/>
    <col min="13831" max="13831" width="11.81640625" style="4" customWidth="1"/>
    <col min="13832" max="13832" width="11.81640625" style="4" bestFit="1" customWidth="1"/>
    <col min="13833" max="13833" width="11.81640625" style="4" customWidth="1"/>
    <col min="13834" max="13836" width="11.81640625" style="4" bestFit="1" customWidth="1"/>
    <col min="13837" max="13837" width="15.453125" style="4" bestFit="1" customWidth="1"/>
    <col min="13838" max="14080" width="9.1796875" style="4"/>
    <col min="14081" max="14081" width="4.26953125" style="4" customWidth="1"/>
    <col min="14082" max="14082" width="54.453125" style="4" customWidth="1"/>
    <col min="14083" max="14086" width="11.81640625" style="4" bestFit="1" customWidth="1"/>
    <col min="14087" max="14087" width="11.81640625" style="4" customWidth="1"/>
    <col min="14088" max="14088" width="11.81640625" style="4" bestFit="1" customWidth="1"/>
    <col min="14089" max="14089" width="11.81640625" style="4" customWidth="1"/>
    <col min="14090" max="14092" width="11.81640625" style="4" bestFit="1" customWidth="1"/>
    <col min="14093" max="14093" width="15.453125" style="4" bestFit="1" customWidth="1"/>
    <col min="14094" max="14336" width="9.1796875" style="4"/>
    <col min="14337" max="14337" width="4.26953125" style="4" customWidth="1"/>
    <col min="14338" max="14338" width="54.453125" style="4" customWidth="1"/>
    <col min="14339" max="14342" width="11.81640625" style="4" bestFit="1" customWidth="1"/>
    <col min="14343" max="14343" width="11.81640625" style="4" customWidth="1"/>
    <col min="14344" max="14344" width="11.81640625" style="4" bestFit="1" customWidth="1"/>
    <col min="14345" max="14345" width="11.81640625" style="4" customWidth="1"/>
    <col min="14346" max="14348" width="11.81640625" style="4" bestFit="1" customWidth="1"/>
    <col min="14349" max="14349" width="15.453125" style="4" bestFit="1" customWidth="1"/>
    <col min="14350" max="14592" width="9.1796875" style="4"/>
    <col min="14593" max="14593" width="4.26953125" style="4" customWidth="1"/>
    <col min="14594" max="14594" width="54.453125" style="4" customWidth="1"/>
    <col min="14595" max="14598" width="11.81640625" style="4" bestFit="1" customWidth="1"/>
    <col min="14599" max="14599" width="11.81640625" style="4" customWidth="1"/>
    <col min="14600" max="14600" width="11.81640625" style="4" bestFit="1" customWidth="1"/>
    <col min="14601" max="14601" width="11.81640625" style="4" customWidth="1"/>
    <col min="14602" max="14604" width="11.81640625" style="4" bestFit="1" customWidth="1"/>
    <col min="14605" max="14605" width="15.453125" style="4" bestFit="1" customWidth="1"/>
    <col min="14606" max="14848" width="9.1796875" style="4"/>
    <col min="14849" max="14849" width="4.26953125" style="4" customWidth="1"/>
    <col min="14850" max="14850" width="54.453125" style="4" customWidth="1"/>
    <col min="14851" max="14854" width="11.81640625" style="4" bestFit="1" customWidth="1"/>
    <col min="14855" max="14855" width="11.81640625" style="4" customWidth="1"/>
    <col min="14856" max="14856" width="11.81640625" style="4" bestFit="1" customWidth="1"/>
    <col min="14857" max="14857" width="11.81640625" style="4" customWidth="1"/>
    <col min="14858" max="14860" width="11.81640625" style="4" bestFit="1" customWidth="1"/>
    <col min="14861" max="14861" width="15.453125" style="4" bestFit="1" customWidth="1"/>
    <col min="14862" max="15104" width="9.1796875" style="4"/>
    <col min="15105" max="15105" width="4.26953125" style="4" customWidth="1"/>
    <col min="15106" max="15106" width="54.453125" style="4" customWidth="1"/>
    <col min="15107" max="15110" width="11.81640625" style="4" bestFit="1" customWidth="1"/>
    <col min="15111" max="15111" width="11.81640625" style="4" customWidth="1"/>
    <col min="15112" max="15112" width="11.81640625" style="4" bestFit="1" customWidth="1"/>
    <col min="15113" max="15113" width="11.81640625" style="4" customWidth="1"/>
    <col min="15114" max="15116" width="11.81640625" style="4" bestFit="1" customWidth="1"/>
    <col min="15117" max="15117" width="15.453125" style="4" bestFit="1" customWidth="1"/>
    <col min="15118" max="15360" width="9.1796875" style="4"/>
    <col min="15361" max="15361" width="4.26953125" style="4" customWidth="1"/>
    <col min="15362" max="15362" width="54.453125" style="4" customWidth="1"/>
    <col min="15363" max="15366" width="11.81640625" style="4" bestFit="1" customWidth="1"/>
    <col min="15367" max="15367" width="11.81640625" style="4" customWidth="1"/>
    <col min="15368" max="15368" width="11.81640625" style="4" bestFit="1" customWidth="1"/>
    <col min="15369" max="15369" width="11.81640625" style="4" customWidth="1"/>
    <col min="15370" max="15372" width="11.81640625" style="4" bestFit="1" customWidth="1"/>
    <col min="15373" max="15373" width="15.453125" style="4" bestFit="1" customWidth="1"/>
    <col min="15374" max="15616" width="9.1796875" style="4"/>
    <col min="15617" max="15617" width="4.26953125" style="4" customWidth="1"/>
    <col min="15618" max="15618" width="54.453125" style="4" customWidth="1"/>
    <col min="15619" max="15622" width="11.81640625" style="4" bestFit="1" customWidth="1"/>
    <col min="15623" max="15623" width="11.81640625" style="4" customWidth="1"/>
    <col min="15624" max="15624" width="11.81640625" style="4" bestFit="1" customWidth="1"/>
    <col min="15625" max="15625" width="11.81640625" style="4" customWidth="1"/>
    <col min="15626" max="15628" width="11.81640625" style="4" bestFit="1" customWidth="1"/>
    <col min="15629" max="15629" width="15.453125" style="4" bestFit="1" customWidth="1"/>
    <col min="15630" max="15872" width="9.1796875" style="4"/>
    <col min="15873" max="15873" width="4.26953125" style="4" customWidth="1"/>
    <col min="15874" max="15874" width="54.453125" style="4" customWidth="1"/>
    <col min="15875" max="15878" width="11.81640625" style="4" bestFit="1" customWidth="1"/>
    <col min="15879" max="15879" width="11.81640625" style="4" customWidth="1"/>
    <col min="15880" max="15880" width="11.81640625" style="4" bestFit="1" customWidth="1"/>
    <col min="15881" max="15881" width="11.81640625" style="4" customWidth="1"/>
    <col min="15882" max="15884" width="11.81640625" style="4" bestFit="1" customWidth="1"/>
    <col min="15885" max="15885" width="15.453125" style="4" bestFit="1" customWidth="1"/>
    <col min="15886" max="16128" width="9.1796875" style="4"/>
    <col min="16129" max="16129" width="4.26953125" style="4" customWidth="1"/>
    <col min="16130" max="16130" width="54.453125" style="4" customWidth="1"/>
    <col min="16131" max="16134" width="11.81640625" style="4" bestFit="1" customWidth="1"/>
    <col min="16135" max="16135" width="11.81640625" style="4" customWidth="1"/>
    <col min="16136" max="16136" width="11.81640625" style="4" bestFit="1" customWidth="1"/>
    <col min="16137" max="16137" width="11.81640625" style="4" customWidth="1"/>
    <col min="16138" max="16140" width="11.81640625" style="4" bestFit="1" customWidth="1"/>
    <col min="16141" max="16141" width="15.453125" style="4" bestFit="1" customWidth="1"/>
    <col min="16142" max="16384" width="9.1796875" style="4"/>
  </cols>
  <sheetData>
    <row r="1" spans="1:14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4" ht="32.5" x14ac:dyDescent="0.25">
      <c r="A2" s="5"/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4" x14ac:dyDescent="0.25">
      <c r="A3" s="8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1"/>
    </row>
    <row r="4" spans="1:14" x14ac:dyDescent="0.25">
      <c r="A4" s="12"/>
      <c r="B4" s="13"/>
    </row>
    <row r="5" spans="1:14" s="16" customFormat="1" ht="18" x14ac:dyDescent="0.4">
      <c r="A5" s="14" t="s">
        <v>1</v>
      </c>
      <c r="B5" s="15"/>
    </row>
    <row r="6" spans="1:14" s="16" customFormat="1" ht="18" x14ac:dyDescent="0.4">
      <c r="A6" s="14" t="s">
        <v>2</v>
      </c>
      <c r="B6" s="15"/>
    </row>
    <row r="7" spans="1:14" ht="14" x14ac:dyDescent="0.3">
      <c r="A7" s="17"/>
      <c r="B7" s="17"/>
    </row>
    <row r="8" spans="1:14" s="21" customFormat="1" ht="22.5" x14ac:dyDescent="0.45">
      <c r="A8" s="18" t="s">
        <v>3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</row>
    <row r="9" spans="1:14" s="21" customFormat="1" ht="16.5" x14ac:dyDescent="0.35">
      <c r="A9" s="22"/>
      <c r="B9" s="22"/>
      <c r="C9" s="22"/>
      <c r="D9" s="23"/>
      <c r="E9" s="23"/>
      <c r="F9" s="23"/>
      <c r="G9" s="23"/>
      <c r="H9" s="23"/>
      <c r="I9" s="23"/>
      <c r="J9" s="23"/>
      <c r="K9" s="23"/>
      <c r="L9" s="23"/>
      <c r="M9" s="23" t="s">
        <v>4</v>
      </c>
    </row>
    <row r="10" spans="1:14" s="21" customFormat="1" ht="17.5" x14ac:dyDescent="0.3">
      <c r="A10" s="24" t="s">
        <v>5</v>
      </c>
      <c r="B10" s="25"/>
      <c r="C10" s="26" t="s">
        <v>6</v>
      </c>
      <c r="D10" s="26" t="s">
        <v>7</v>
      </c>
      <c r="E10" s="26" t="s">
        <v>8</v>
      </c>
      <c r="F10" s="26" t="s">
        <v>9</v>
      </c>
      <c r="G10" s="26" t="s">
        <v>10</v>
      </c>
      <c r="H10" s="26" t="s">
        <v>11</v>
      </c>
      <c r="I10" s="26" t="s">
        <v>12</v>
      </c>
      <c r="J10" s="26" t="s">
        <v>13</v>
      </c>
      <c r="K10" s="27" t="s">
        <v>14</v>
      </c>
      <c r="L10" s="27" t="s">
        <v>15</v>
      </c>
      <c r="M10" s="27" t="s">
        <v>16</v>
      </c>
    </row>
    <row r="11" spans="1:14" s="21" customFormat="1" ht="14" x14ac:dyDescent="0.3">
      <c r="A11" s="28" t="s">
        <v>17</v>
      </c>
      <c r="B11" s="29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spans="1:14" s="21" customFormat="1" ht="14" x14ac:dyDescent="0.3">
      <c r="A12" s="30"/>
      <c r="B12" s="30" t="s">
        <v>18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4" s="21" customFormat="1" ht="14" x14ac:dyDescent="0.3">
      <c r="A13" s="31"/>
      <c r="B13" s="32" t="s">
        <v>19</v>
      </c>
      <c r="C13" s="33">
        <v>15869.25</v>
      </c>
      <c r="D13" s="34">
        <v>15409.37</v>
      </c>
      <c r="E13" s="34">
        <v>13081.77</v>
      </c>
      <c r="F13" s="34">
        <v>14514.189999999999</v>
      </c>
      <c r="G13" s="34">
        <v>17740.830000000002</v>
      </c>
      <c r="H13" s="34">
        <v>14788.62</v>
      </c>
      <c r="I13" s="34">
        <v>10676.31</v>
      </c>
      <c r="J13" s="34">
        <v>19213.620000000003</v>
      </c>
      <c r="K13" s="34">
        <v>21444.67</v>
      </c>
      <c r="L13" s="34">
        <v>19580.39</v>
      </c>
      <c r="M13" s="34">
        <v>7768.85</v>
      </c>
      <c r="N13" s="35"/>
    </row>
    <row r="14" spans="1:14" s="21" customFormat="1" ht="14" x14ac:dyDescent="0.3">
      <c r="A14" s="31"/>
      <c r="B14" s="32" t="s">
        <v>20</v>
      </c>
      <c r="C14" s="33">
        <v>3858.03</v>
      </c>
      <c r="D14" s="34">
        <v>4885.42</v>
      </c>
      <c r="E14" s="34">
        <v>4649.3</v>
      </c>
      <c r="F14" s="34">
        <v>4746.66</v>
      </c>
      <c r="G14" s="34">
        <v>6061.88</v>
      </c>
      <c r="H14" s="34">
        <v>5602.02</v>
      </c>
      <c r="I14" s="34">
        <v>3589.8300000000004</v>
      </c>
      <c r="J14" s="34">
        <v>5638.7199999999993</v>
      </c>
      <c r="K14" s="34">
        <v>9821.91</v>
      </c>
      <c r="L14" s="34">
        <v>9286.2000000000007</v>
      </c>
      <c r="M14" s="34">
        <v>4674.6400000000003</v>
      </c>
      <c r="N14" s="35"/>
    </row>
    <row r="15" spans="1:14" s="21" customFormat="1" ht="14" x14ac:dyDescent="0.3">
      <c r="A15" s="31"/>
      <c r="B15" s="32" t="s">
        <v>21</v>
      </c>
      <c r="C15" s="33">
        <v>4124.8999999999996</v>
      </c>
      <c r="D15" s="34">
        <v>6762.84</v>
      </c>
      <c r="E15" s="34">
        <v>8798.5300000000007</v>
      </c>
      <c r="F15" s="34">
        <v>11171.07</v>
      </c>
      <c r="G15" s="34">
        <v>16035.330000000002</v>
      </c>
      <c r="H15" s="34">
        <v>22927.17</v>
      </c>
      <c r="I15" s="34">
        <v>13514.170000000002</v>
      </c>
      <c r="J15" s="34">
        <v>11423.440000000002</v>
      </c>
      <c r="K15" s="34">
        <v>14985.269999999997</v>
      </c>
      <c r="L15" s="34">
        <v>13133.73</v>
      </c>
      <c r="M15" s="34">
        <v>6695.369999999999</v>
      </c>
      <c r="N15" s="35"/>
    </row>
    <row r="16" spans="1:14" s="21" customFormat="1" ht="14" x14ac:dyDescent="0.3">
      <c r="A16" s="31"/>
      <c r="B16" s="32" t="s">
        <v>22</v>
      </c>
      <c r="C16" s="33">
        <v>822.28000000000009</v>
      </c>
      <c r="D16" s="34">
        <v>857.13</v>
      </c>
      <c r="E16" s="34">
        <v>926.37999999999988</v>
      </c>
      <c r="F16" s="34">
        <v>968.41000000000008</v>
      </c>
      <c r="G16" s="34">
        <v>1180</v>
      </c>
      <c r="H16" s="34">
        <v>1130.22</v>
      </c>
      <c r="I16" s="34">
        <v>1016.4299999999998</v>
      </c>
      <c r="J16" s="34">
        <v>1120.94</v>
      </c>
      <c r="K16" s="34">
        <v>1192.3999999999999</v>
      </c>
      <c r="L16" s="34">
        <v>1190.9199999999998</v>
      </c>
      <c r="M16" s="34">
        <v>578.44999999999993</v>
      </c>
      <c r="N16" s="35"/>
    </row>
    <row r="17" spans="1:14" s="21" customFormat="1" ht="14" x14ac:dyDescent="0.3">
      <c r="A17" s="31"/>
      <c r="B17" s="32" t="s">
        <v>23</v>
      </c>
      <c r="C17" s="33">
        <v>99068.44</v>
      </c>
      <c r="D17" s="34">
        <v>178476.83999999997</v>
      </c>
      <c r="E17" s="34">
        <v>242690.52000000002</v>
      </c>
      <c r="F17" s="34">
        <v>229715.87</v>
      </c>
      <c r="G17" s="34">
        <v>214369.39999999997</v>
      </c>
      <c r="H17" s="34">
        <v>223057.32999999996</v>
      </c>
      <c r="I17" s="34">
        <v>372969.95999999996</v>
      </c>
      <c r="J17" s="34">
        <v>363305.01</v>
      </c>
      <c r="K17" s="34">
        <v>287575.34000000003</v>
      </c>
      <c r="L17" s="34">
        <v>273683.88</v>
      </c>
      <c r="M17" s="34">
        <v>122507.43999999999</v>
      </c>
      <c r="N17" s="35"/>
    </row>
    <row r="18" spans="1:14" s="21" customFormat="1" ht="14" x14ac:dyDescent="0.3">
      <c r="A18" s="31"/>
      <c r="B18" s="32" t="s">
        <v>24</v>
      </c>
      <c r="C18" s="33">
        <v>2180.8900000000003</v>
      </c>
      <c r="D18" s="34">
        <v>2836.7</v>
      </c>
      <c r="E18" s="34">
        <v>2955.8799999999997</v>
      </c>
      <c r="F18" s="34">
        <v>1228.1799999999998</v>
      </c>
      <c r="G18" s="34">
        <v>339.73</v>
      </c>
      <c r="H18" s="34">
        <v>16.88</v>
      </c>
      <c r="I18" s="34">
        <v>0.25</v>
      </c>
      <c r="J18" s="34">
        <v>0</v>
      </c>
      <c r="K18" s="34">
        <v>0</v>
      </c>
      <c r="L18" s="34">
        <v>0</v>
      </c>
      <c r="M18" s="34">
        <v>0</v>
      </c>
      <c r="N18" s="35"/>
    </row>
    <row r="19" spans="1:14" s="21" customFormat="1" ht="14" x14ac:dyDescent="0.3">
      <c r="A19" s="31"/>
      <c r="B19" s="32" t="s">
        <v>25</v>
      </c>
      <c r="C19" s="33"/>
      <c r="D19" s="34"/>
      <c r="E19" s="34"/>
      <c r="F19" s="34">
        <v>9211.1800000000021</v>
      </c>
      <c r="G19" s="34">
        <v>16478.77</v>
      </c>
      <c r="H19" s="34">
        <v>13098.619999999999</v>
      </c>
      <c r="I19" s="34">
        <v>11594.12</v>
      </c>
      <c r="J19" s="34">
        <v>19726.27</v>
      </c>
      <c r="K19" s="34">
        <v>22235.79</v>
      </c>
      <c r="L19" s="34">
        <v>20929.699999999997</v>
      </c>
      <c r="M19" s="34">
        <v>10363.850000000002</v>
      </c>
      <c r="N19" s="35"/>
    </row>
    <row r="20" spans="1:14" s="21" customFormat="1" ht="14" x14ac:dyDescent="0.3">
      <c r="A20" s="31"/>
      <c r="B20" s="32" t="s">
        <v>26</v>
      </c>
      <c r="C20" s="33"/>
      <c r="D20" s="34"/>
      <c r="E20" s="34"/>
      <c r="F20" s="34">
        <v>4487.7399999999989</v>
      </c>
      <c r="G20" s="34">
        <v>7436.86</v>
      </c>
      <c r="H20" s="34">
        <v>6831.11</v>
      </c>
      <c r="I20" s="34">
        <v>6157.66</v>
      </c>
      <c r="J20" s="34">
        <v>10843.269999999999</v>
      </c>
      <c r="K20" s="34">
        <v>13011.64</v>
      </c>
      <c r="L20" s="34">
        <v>12230.120000000003</v>
      </c>
      <c r="M20" s="34">
        <v>5522.76</v>
      </c>
      <c r="N20" s="35"/>
    </row>
    <row r="21" spans="1:14" s="21" customFormat="1" ht="14" x14ac:dyDescent="0.3">
      <c r="A21" s="31"/>
      <c r="B21" s="32" t="s">
        <v>27</v>
      </c>
      <c r="C21" s="33">
        <v>101.11</v>
      </c>
      <c r="D21" s="34">
        <v>125.48</v>
      </c>
      <c r="E21" s="34">
        <v>122.16999999999999</v>
      </c>
      <c r="F21" s="34">
        <v>125.16999999999999</v>
      </c>
      <c r="G21" s="34">
        <v>203.87</v>
      </c>
      <c r="H21" s="34">
        <v>88.3</v>
      </c>
      <c r="I21" s="34">
        <v>365.23</v>
      </c>
      <c r="J21" s="34">
        <v>337.63</v>
      </c>
      <c r="K21" s="34">
        <v>59.449999999999996</v>
      </c>
      <c r="L21" s="34">
        <v>51.5</v>
      </c>
      <c r="M21" s="34">
        <v>23.14</v>
      </c>
      <c r="N21" s="35"/>
    </row>
    <row r="22" spans="1:14" s="39" customFormat="1" ht="14" x14ac:dyDescent="0.3">
      <c r="A22" s="36"/>
      <c r="B22" s="37" t="s">
        <v>28</v>
      </c>
      <c r="C22" s="38">
        <f t="shared" ref="C22:J22" si="0">SUM(C13:C21)</f>
        <v>126024.9</v>
      </c>
      <c r="D22" s="38">
        <f t="shared" si="0"/>
        <v>209353.78</v>
      </c>
      <c r="E22" s="38">
        <f t="shared" si="0"/>
        <v>273224.55</v>
      </c>
      <c r="F22" s="38">
        <f t="shared" si="0"/>
        <v>276168.46999999997</v>
      </c>
      <c r="G22" s="38">
        <f t="shared" si="0"/>
        <v>279846.67</v>
      </c>
      <c r="H22" s="38">
        <f>SUM(H13:H21)</f>
        <v>287540.26999999996</v>
      </c>
      <c r="I22" s="38">
        <f>SUM(I13:I21)</f>
        <v>419883.9599999999</v>
      </c>
      <c r="J22" s="38">
        <f t="shared" si="0"/>
        <v>431608.90000000008</v>
      </c>
      <c r="K22" s="38">
        <f>SUM(K13:K21)</f>
        <v>370326.47000000003</v>
      </c>
      <c r="L22" s="38">
        <f>SUM(L13:L21)</f>
        <v>350086.44</v>
      </c>
      <c r="M22" s="38">
        <f>SUM(M13:M21)</f>
        <v>158134.50000000003</v>
      </c>
    </row>
    <row r="23" spans="1:14" s="39" customFormat="1" ht="14" x14ac:dyDescent="0.3">
      <c r="A23" s="36"/>
      <c r="B23" s="37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14" s="39" customFormat="1" ht="14" x14ac:dyDescent="0.3">
      <c r="A24" s="36"/>
      <c r="B24" s="37" t="s">
        <v>29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14" s="21" customFormat="1" ht="14" x14ac:dyDescent="0.3">
      <c r="A25" s="31"/>
      <c r="B25" s="32" t="s">
        <v>30</v>
      </c>
      <c r="C25" s="41">
        <v>23920.899999999998</v>
      </c>
      <c r="D25" s="42">
        <v>25505.39</v>
      </c>
      <c r="E25" s="42">
        <v>32511.18</v>
      </c>
      <c r="F25" s="43">
        <v>33598.699999999997</v>
      </c>
      <c r="G25" s="43">
        <v>38560.649999999994</v>
      </c>
      <c r="H25" s="43">
        <v>23133.559999999994</v>
      </c>
      <c r="I25" s="43">
        <v>21908.929999999997</v>
      </c>
      <c r="J25" s="43">
        <v>29219.329999999998</v>
      </c>
      <c r="K25" s="43">
        <v>33291.83</v>
      </c>
      <c r="L25" s="43">
        <v>57493.299999999996</v>
      </c>
      <c r="M25" s="43">
        <v>19052.610000000004</v>
      </c>
      <c r="N25" s="35"/>
    </row>
    <row r="26" spans="1:14" s="21" customFormat="1" ht="14" x14ac:dyDescent="0.3">
      <c r="A26" s="31"/>
      <c r="B26" s="32" t="s">
        <v>31</v>
      </c>
      <c r="C26" s="41">
        <v>9196.9399999999987</v>
      </c>
      <c r="D26" s="42">
        <v>10217.380000000001</v>
      </c>
      <c r="E26" s="42">
        <v>17500.79</v>
      </c>
      <c r="F26" s="43">
        <v>14575.3</v>
      </c>
      <c r="G26" s="43">
        <v>15524.879999999997</v>
      </c>
      <c r="H26" s="43">
        <v>12270.070000000002</v>
      </c>
      <c r="I26" s="43">
        <v>10392.669999999998</v>
      </c>
      <c r="J26" s="43">
        <v>22612.21</v>
      </c>
      <c r="K26" s="43">
        <v>15672.700000000003</v>
      </c>
      <c r="L26" s="43">
        <v>19309.669999999998</v>
      </c>
      <c r="M26" s="43">
        <v>4294.3600000000006</v>
      </c>
      <c r="N26" s="35"/>
    </row>
    <row r="27" spans="1:14" s="21" customFormat="1" ht="14" x14ac:dyDescent="0.3">
      <c r="A27" s="31"/>
      <c r="B27" s="32" t="s">
        <v>32</v>
      </c>
      <c r="C27" s="41">
        <v>3500.2400000000002</v>
      </c>
      <c r="D27" s="42">
        <v>4590.32</v>
      </c>
      <c r="E27" s="42">
        <v>6196.6100000000006</v>
      </c>
      <c r="F27" s="43">
        <v>5981.18</v>
      </c>
      <c r="G27" s="43">
        <v>6415.2500000000009</v>
      </c>
      <c r="H27" s="43">
        <v>5461.8600000000006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35"/>
    </row>
    <row r="28" spans="1:14" s="21" customFormat="1" ht="14" x14ac:dyDescent="0.3">
      <c r="A28" s="31"/>
      <c r="B28" s="32" t="s">
        <v>33</v>
      </c>
      <c r="C28" s="41">
        <v>9422.41</v>
      </c>
      <c r="D28" s="42">
        <v>4630</v>
      </c>
      <c r="E28" s="42">
        <v>5741.8</v>
      </c>
      <c r="F28" s="43">
        <v>5839.1299999999992</v>
      </c>
      <c r="G28" s="43">
        <v>7693.6100000000006</v>
      </c>
      <c r="H28" s="43">
        <v>5909.07</v>
      </c>
      <c r="I28" s="43">
        <v>2883.4700000000003</v>
      </c>
      <c r="J28" s="43">
        <v>8862.09</v>
      </c>
      <c r="K28" s="43">
        <v>8776.1200000000008</v>
      </c>
      <c r="L28" s="43">
        <v>5504.68</v>
      </c>
      <c r="M28" s="43">
        <v>1837.4899999999998</v>
      </c>
      <c r="N28" s="35"/>
    </row>
    <row r="29" spans="1:14" s="21" customFormat="1" ht="14" x14ac:dyDescent="0.3">
      <c r="A29" s="31"/>
      <c r="B29" s="37" t="s">
        <v>34</v>
      </c>
      <c r="C29" s="38">
        <f t="shared" ref="C29:J29" si="1">SUM(C25:C28)</f>
        <v>46040.489999999991</v>
      </c>
      <c r="D29" s="38">
        <f t="shared" si="1"/>
        <v>44943.090000000004</v>
      </c>
      <c r="E29" s="38">
        <f t="shared" si="1"/>
        <v>61950.380000000005</v>
      </c>
      <c r="F29" s="38">
        <f t="shared" si="1"/>
        <v>59994.31</v>
      </c>
      <c r="G29" s="38">
        <f t="shared" si="1"/>
        <v>68194.389999999985</v>
      </c>
      <c r="H29" s="38">
        <f>SUM(H25:H28)</f>
        <v>46774.559999999998</v>
      </c>
      <c r="I29" s="38">
        <f>SUM(I25:I28)</f>
        <v>35185.069999999992</v>
      </c>
      <c r="J29" s="38">
        <f t="shared" si="1"/>
        <v>60693.62999999999</v>
      </c>
      <c r="K29" s="38">
        <f>SUM(K25:K28)</f>
        <v>57740.650000000009</v>
      </c>
      <c r="L29" s="38">
        <f>SUM(L25:L28)</f>
        <v>82307.649999999994</v>
      </c>
      <c r="M29" s="38">
        <f>SUM(M25:M28)</f>
        <v>25184.460000000006</v>
      </c>
    </row>
    <row r="30" spans="1:14" s="21" customFormat="1" ht="14" x14ac:dyDescent="0.3">
      <c r="A30" s="44" t="s">
        <v>35</v>
      </c>
      <c r="B30" s="45"/>
      <c r="C30" s="46">
        <f t="shared" ref="C30:J30" si="2">+C22+C29</f>
        <v>172065.38999999998</v>
      </c>
      <c r="D30" s="46">
        <f t="shared" si="2"/>
        <v>254296.87</v>
      </c>
      <c r="E30" s="46">
        <f t="shared" si="2"/>
        <v>335174.93</v>
      </c>
      <c r="F30" s="46">
        <f t="shared" si="2"/>
        <v>336162.77999999997</v>
      </c>
      <c r="G30" s="46">
        <f t="shared" si="2"/>
        <v>348041.05999999994</v>
      </c>
      <c r="H30" s="46">
        <f>+H22+H29</f>
        <v>334314.82999999996</v>
      </c>
      <c r="I30" s="46">
        <f>+I22+I29</f>
        <v>455069.02999999991</v>
      </c>
      <c r="J30" s="46">
        <f t="shared" si="2"/>
        <v>492302.53000000009</v>
      </c>
      <c r="K30" s="46">
        <f>+K22+K29</f>
        <v>428067.12000000005</v>
      </c>
      <c r="L30" s="46">
        <f>+L22+L29</f>
        <v>432394.08999999997</v>
      </c>
      <c r="M30" s="46">
        <f>+M22+M29</f>
        <v>183318.96000000002</v>
      </c>
    </row>
    <row r="31" spans="1:14" s="21" customFormat="1" ht="14" x14ac:dyDescent="0.3">
      <c r="A31" s="47"/>
      <c r="B31" s="47"/>
      <c r="C31" s="48"/>
      <c r="D31" s="49"/>
      <c r="E31" s="49"/>
      <c r="F31" s="49"/>
      <c r="G31" s="49"/>
      <c r="H31" s="49"/>
      <c r="I31" s="49"/>
      <c r="J31" s="49"/>
      <c r="K31" s="49"/>
      <c r="L31" s="49"/>
      <c r="M31" s="49"/>
    </row>
    <row r="32" spans="1:14" s="21" customFormat="1" ht="14" x14ac:dyDescent="0.3">
      <c r="A32" s="28" t="s">
        <v>36</v>
      </c>
      <c r="B32" s="29"/>
      <c r="C32" s="50"/>
      <c r="D32" s="49"/>
      <c r="E32" s="49"/>
      <c r="F32" s="49"/>
      <c r="G32" s="49"/>
      <c r="H32" s="49"/>
      <c r="I32" s="49"/>
      <c r="J32" s="49"/>
      <c r="K32" s="49"/>
      <c r="L32" s="49"/>
      <c r="M32" s="49"/>
    </row>
    <row r="33" spans="1:18" s="21" customFormat="1" ht="14" x14ac:dyDescent="0.3">
      <c r="A33" s="30"/>
      <c r="B33" s="30" t="s">
        <v>37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</row>
    <row r="34" spans="1:18" s="21" customFormat="1" ht="14" x14ac:dyDescent="0.3">
      <c r="A34" s="31"/>
      <c r="B34" s="32" t="s">
        <v>20</v>
      </c>
      <c r="C34" s="41">
        <v>14158.66</v>
      </c>
      <c r="D34" s="43">
        <v>7932.36</v>
      </c>
      <c r="E34" s="43">
        <v>11942.24</v>
      </c>
      <c r="F34" s="43">
        <v>9370.4399999999987</v>
      </c>
      <c r="G34" s="43">
        <v>13370.630000000001</v>
      </c>
      <c r="H34" s="43">
        <v>11881.619999999999</v>
      </c>
      <c r="I34" s="43">
        <v>7178.61</v>
      </c>
      <c r="J34" s="43">
        <v>13525.53</v>
      </c>
      <c r="K34" s="43">
        <v>17914.25</v>
      </c>
      <c r="L34" s="43">
        <v>12529.499999999998</v>
      </c>
      <c r="M34" s="43">
        <v>6174.35</v>
      </c>
      <c r="N34" s="35"/>
    </row>
    <row r="35" spans="1:18" s="21" customFormat="1" ht="14" x14ac:dyDescent="0.3">
      <c r="A35" s="31"/>
      <c r="B35" s="51" t="s">
        <v>38</v>
      </c>
      <c r="C35" s="41">
        <v>137157.29</v>
      </c>
      <c r="D35" s="43">
        <v>142807.07999999999</v>
      </c>
      <c r="E35" s="43">
        <v>166414.37000000002</v>
      </c>
      <c r="F35" s="43">
        <v>185849.82999999996</v>
      </c>
      <c r="G35" s="43">
        <v>201264.8</v>
      </c>
      <c r="H35" s="43">
        <v>200492.71000000002</v>
      </c>
      <c r="I35" s="43">
        <v>202937.08000000002</v>
      </c>
      <c r="J35" s="43">
        <v>256247.94999999998</v>
      </c>
      <c r="K35" s="43">
        <v>288086.19</v>
      </c>
      <c r="L35" s="43">
        <v>292716.41000000003</v>
      </c>
      <c r="M35" s="43">
        <v>143587.97</v>
      </c>
      <c r="N35" s="35"/>
    </row>
    <row r="36" spans="1:18" s="21" customFormat="1" ht="14" x14ac:dyDescent="0.3">
      <c r="A36" s="31"/>
      <c r="B36" s="51" t="s">
        <v>39</v>
      </c>
      <c r="C36" s="41"/>
      <c r="D36" s="43"/>
      <c r="E36" s="43"/>
      <c r="F36" s="43">
        <v>4973.6699999999983</v>
      </c>
      <c r="G36" s="43">
        <v>7961.41</v>
      </c>
      <c r="H36" s="43">
        <v>7345.33</v>
      </c>
      <c r="I36" s="43">
        <v>6120.9</v>
      </c>
      <c r="J36" s="43">
        <v>11016.880000000001</v>
      </c>
      <c r="K36" s="43">
        <v>13187.61</v>
      </c>
      <c r="L36" s="43">
        <v>12288.560000000001</v>
      </c>
      <c r="M36" s="43">
        <v>5541.36</v>
      </c>
      <c r="N36" s="35"/>
    </row>
    <row r="37" spans="1:18" s="21" customFormat="1" ht="14" x14ac:dyDescent="0.3">
      <c r="A37" s="31"/>
      <c r="B37" s="51" t="s">
        <v>40</v>
      </c>
      <c r="C37" s="41">
        <v>3838.4900000000002</v>
      </c>
      <c r="D37" s="43">
        <v>2752.64</v>
      </c>
      <c r="E37" s="43">
        <v>3524.1099999999997</v>
      </c>
      <c r="F37" s="43">
        <v>1662.6599999999999</v>
      </c>
      <c r="G37" s="43">
        <v>685.17</v>
      </c>
      <c r="H37" s="43">
        <v>715.94</v>
      </c>
      <c r="I37" s="43">
        <v>705.89</v>
      </c>
      <c r="J37" s="43">
        <v>826.81</v>
      </c>
      <c r="K37" s="43">
        <v>829.84999999999991</v>
      </c>
      <c r="L37" s="43">
        <v>687.31</v>
      </c>
      <c r="M37" s="43">
        <v>279.59000000000003</v>
      </c>
      <c r="N37" s="35"/>
    </row>
    <row r="38" spans="1:18" s="21" customFormat="1" ht="14" x14ac:dyDescent="0.3">
      <c r="A38" s="31"/>
      <c r="B38" s="51" t="s">
        <v>41</v>
      </c>
      <c r="C38" s="41">
        <v>5372</v>
      </c>
      <c r="D38" s="43">
        <v>6621.6200000000008</v>
      </c>
      <c r="E38" s="43">
        <v>7705.9600000000009</v>
      </c>
      <c r="F38" s="43">
        <v>4744.8700000000017</v>
      </c>
      <c r="G38" s="43">
        <v>4114.24</v>
      </c>
      <c r="H38" s="43">
        <v>405.1</v>
      </c>
      <c r="I38" s="43">
        <v>328.7</v>
      </c>
      <c r="J38" s="43">
        <v>354.48</v>
      </c>
      <c r="K38" s="43">
        <v>293</v>
      </c>
      <c r="L38" s="43">
        <v>301.46999999999997</v>
      </c>
      <c r="M38" s="43">
        <v>216.07</v>
      </c>
      <c r="N38" s="35"/>
    </row>
    <row r="39" spans="1:18" s="21" customFormat="1" ht="14" x14ac:dyDescent="0.3">
      <c r="A39" s="31"/>
      <c r="B39" s="37" t="s">
        <v>42</v>
      </c>
      <c r="C39" s="38">
        <f t="shared" ref="C39:J39" si="3">SUM(C34:C38)</f>
        <v>160526.44</v>
      </c>
      <c r="D39" s="38">
        <f t="shared" si="3"/>
        <v>160113.69999999998</v>
      </c>
      <c r="E39" s="38">
        <f t="shared" si="3"/>
        <v>189586.68</v>
      </c>
      <c r="F39" s="38">
        <f t="shared" si="3"/>
        <v>206601.46999999994</v>
      </c>
      <c r="G39" s="38">
        <f t="shared" si="3"/>
        <v>227396.25</v>
      </c>
      <c r="H39" s="38">
        <f>SUM(H34:H38)</f>
        <v>220840.7</v>
      </c>
      <c r="I39" s="38">
        <f>SUM(I34:I38)</f>
        <v>217271.18000000002</v>
      </c>
      <c r="J39" s="38">
        <f t="shared" si="3"/>
        <v>281971.64999999997</v>
      </c>
      <c r="K39" s="38">
        <f>SUM(K34:K38)</f>
        <v>320310.89999999997</v>
      </c>
      <c r="L39" s="38">
        <f>SUM(L34:L38)</f>
        <v>318523.25</v>
      </c>
      <c r="M39" s="38">
        <f>SUM(M34:M38)</f>
        <v>155799.34</v>
      </c>
    </row>
    <row r="40" spans="1:18" s="21" customFormat="1" ht="14" x14ac:dyDescent="0.3">
      <c r="A40" s="52"/>
      <c r="B40" s="52"/>
      <c r="C40" s="53"/>
      <c r="D40" s="43"/>
      <c r="E40" s="43"/>
      <c r="F40" s="43"/>
      <c r="G40" s="43"/>
      <c r="H40" s="43"/>
      <c r="I40" s="43"/>
      <c r="J40" s="43"/>
      <c r="K40" s="43"/>
      <c r="L40" s="43"/>
      <c r="M40" s="43"/>
    </row>
    <row r="41" spans="1:18" s="21" customFormat="1" ht="14" x14ac:dyDescent="0.3">
      <c r="A41" s="31"/>
      <c r="B41" s="37" t="s">
        <v>43</v>
      </c>
      <c r="C41" s="49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8" s="21" customFormat="1" ht="14" x14ac:dyDescent="0.3">
      <c r="A42" s="31"/>
      <c r="B42" s="51" t="s">
        <v>44</v>
      </c>
      <c r="C42" s="41">
        <v>27.85</v>
      </c>
      <c r="D42" s="43">
        <v>95.35</v>
      </c>
      <c r="E42" s="43">
        <v>183.15</v>
      </c>
      <c r="F42" s="43">
        <v>261.59000000000003</v>
      </c>
      <c r="G42" s="43">
        <v>194.53</v>
      </c>
      <c r="H42" s="43">
        <v>214.88</v>
      </c>
      <c r="I42" s="43">
        <v>378.54999999999995</v>
      </c>
      <c r="J42" s="43">
        <v>150.84</v>
      </c>
      <c r="K42" s="43">
        <v>340.23999999999995</v>
      </c>
      <c r="L42" s="43">
        <v>238.54</v>
      </c>
      <c r="M42" s="54">
        <v>67.19</v>
      </c>
      <c r="N42" s="35"/>
    </row>
    <row r="43" spans="1:18" s="21" customFormat="1" ht="14" x14ac:dyDescent="0.3">
      <c r="A43" s="31"/>
      <c r="B43" s="37" t="s">
        <v>45</v>
      </c>
      <c r="C43" s="38">
        <f t="shared" ref="C43:J43" si="4">SUM(C42)</f>
        <v>27.85</v>
      </c>
      <c r="D43" s="38">
        <f t="shared" si="4"/>
        <v>95.35</v>
      </c>
      <c r="E43" s="38">
        <f t="shared" si="4"/>
        <v>183.15</v>
      </c>
      <c r="F43" s="38">
        <f t="shared" si="4"/>
        <v>261.59000000000003</v>
      </c>
      <c r="G43" s="38">
        <f t="shared" si="4"/>
        <v>194.53</v>
      </c>
      <c r="H43" s="38">
        <f>SUM(H42)</f>
        <v>214.88</v>
      </c>
      <c r="I43" s="38">
        <f>SUM(I42)</f>
        <v>378.54999999999995</v>
      </c>
      <c r="J43" s="38">
        <f t="shared" si="4"/>
        <v>150.84</v>
      </c>
      <c r="K43" s="38">
        <f>SUM(K42)</f>
        <v>340.23999999999995</v>
      </c>
      <c r="L43" s="38">
        <f>SUM(L42)</f>
        <v>238.54</v>
      </c>
      <c r="M43" s="38">
        <f>SUM(M42)</f>
        <v>67.19</v>
      </c>
    </row>
    <row r="44" spans="1:18" s="21" customFormat="1" ht="14" x14ac:dyDescent="0.3">
      <c r="A44" s="44" t="s">
        <v>46</v>
      </c>
      <c r="B44" s="45"/>
      <c r="C44" s="46">
        <f t="shared" ref="C44:J44" si="5">+C39+C43</f>
        <v>160554.29</v>
      </c>
      <c r="D44" s="46">
        <f t="shared" si="5"/>
        <v>160209.04999999999</v>
      </c>
      <c r="E44" s="46">
        <f t="shared" si="5"/>
        <v>189769.83</v>
      </c>
      <c r="F44" s="46">
        <f t="shared" si="5"/>
        <v>206863.05999999994</v>
      </c>
      <c r="G44" s="46">
        <f t="shared" si="5"/>
        <v>227590.78</v>
      </c>
      <c r="H44" s="46">
        <f>+H39+H43</f>
        <v>221055.58000000002</v>
      </c>
      <c r="I44" s="46">
        <f>+I39+I43</f>
        <v>217649.73</v>
      </c>
      <c r="J44" s="46">
        <f t="shared" si="5"/>
        <v>282122.49</v>
      </c>
      <c r="K44" s="46">
        <f>+K39+K43</f>
        <v>320651.13999999996</v>
      </c>
      <c r="L44" s="46">
        <f>+L39+L43</f>
        <v>318761.78999999998</v>
      </c>
      <c r="M44" s="46">
        <f>+M39+M43</f>
        <v>155866.53</v>
      </c>
    </row>
    <row r="45" spans="1:18" s="21" customFormat="1" ht="14" x14ac:dyDescent="0.3">
      <c r="A45" s="55"/>
      <c r="B45" s="55"/>
      <c r="C45" s="56"/>
      <c r="D45" s="43"/>
      <c r="E45" s="43"/>
      <c r="F45" s="43"/>
      <c r="G45" s="43"/>
      <c r="H45" s="43"/>
      <c r="I45" s="43"/>
      <c r="J45" s="43"/>
      <c r="K45" s="43"/>
      <c r="L45" s="43"/>
      <c r="M45" s="43"/>
    </row>
    <row r="46" spans="1:18" s="21" customFormat="1" ht="14" x14ac:dyDescent="0.3">
      <c r="A46" s="57" t="s">
        <v>47</v>
      </c>
      <c r="B46" s="58"/>
      <c r="C46" s="59">
        <f t="shared" ref="C46:J46" si="6">+C30+C44</f>
        <v>332619.68</v>
      </c>
      <c r="D46" s="59">
        <f t="shared" si="6"/>
        <v>414505.92</v>
      </c>
      <c r="E46" s="59">
        <f t="shared" si="6"/>
        <v>524944.76</v>
      </c>
      <c r="F46" s="59">
        <f t="shared" si="6"/>
        <v>543025.83999999985</v>
      </c>
      <c r="G46" s="59">
        <f t="shared" si="6"/>
        <v>575631.84</v>
      </c>
      <c r="H46" s="59">
        <f>+H30+H44</f>
        <v>555370.40999999992</v>
      </c>
      <c r="I46" s="59">
        <f>+I30+I44</f>
        <v>672718.75999999989</v>
      </c>
      <c r="J46" s="59">
        <f t="shared" si="6"/>
        <v>774425.02</v>
      </c>
      <c r="K46" s="59">
        <f>+K30+K44</f>
        <v>748718.26</v>
      </c>
      <c r="L46" s="59">
        <f>+L30+L44</f>
        <v>751155.87999999989</v>
      </c>
      <c r="M46" s="59">
        <f>+M30+M44</f>
        <v>339185.49</v>
      </c>
    </row>
    <row r="47" spans="1:18" ht="14.5" x14ac:dyDescent="0.35">
      <c r="A47" s="60" t="s">
        <v>48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1"/>
      <c r="Q47" s="61"/>
      <c r="R47" s="61"/>
    </row>
    <row r="48" spans="1:18" ht="25" x14ac:dyDescent="0.25">
      <c r="A48" s="62" t="s">
        <v>49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</row>
    <row r="49" spans="1:18" ht="12.5" x14ac:dyDescent="0.25">
      <c r="A49" s="63" t="s">
        <v>50</v>
      </c>
      <c r="B49" s="63"/>
      <c r="C49" s="63"/>
      <c r="D49" s="63"/>
      <c r="E49" s="63"/>
      <c r="F49" s="63"/>
      <c r="G49" s="63"/>
      <c r="H49" s="63"/>
      <c r="I49" s="63"/>
      <c r="J49" s="63"/>
      <c r="K49" s="62"/>
      <c r="L49" s="62"/>
      <c r="M49" s="62"/>
      <c r="N49" s="62"/>
      <c r="O49" s="62"/>
      <c r="P49" s="62"/>
      <c r="Q49" s="62"/>
      <c r="R49" s="62"/>
    </row>
    <row r="50" spans="1:18" ht="14.5" x14ac:dyDescent="0.35">
      <c r="A50" s="63" t="s">
        <v>51</v>
      </c>
      <c r="B50" s="63"/>
      <c r="C50" s="63"/>
      <c r="D50" s="63"/>
      <c r="E50" s="63"/>
      <c r="F50" s="63"/>
      <c r="G50" s="63"/>
      <c r="H50" s="63"/>
      <c r="I50" s="63"/>
      <c r="J50" s="63"/>
      <c r="K50" s="64"/>
      <c r="L50" s="64"/>
      <c r="M50" s="65"/>
      <c r="N50" s="65"/>
      <c r="O50" s="65"/>
      <c r="P50" s="66"/>
      <c r="Q50" s="61"/>
      <c r="R50" s="61"/>
    </row>
    <row r="51" spans="1:18" ht="15" customHeight="1" x14ac:dyDescent="0.35">
      <c r="A51" s="63" t="s">
        <v>52</v>
      </c>
      <c r="B51" s="63"/>
      <c r="C51" s="63"/>
      <c r="D51" s="63"/>
      <c r="E51" s="63"/>
      <c r="F51" s="63"/>
      <c r="G51" s="63"/>
      <c r="H51" s="63"/>
      <c r="I51" s="63"/>
      <c r="J51" s="63"/>
      <c r="K51" s="64"/>
      <c r="L51" s="64"/>
      <c r="M51" s="65"/>
      <c r="N51" s="65"/>
      <c r="O51" s="65"/>
      <c r="P51" s="66"/>
      <c r="Q51" s="61"/>
      <c r="R51" s="61"/>
    </row>
  </sheetData>
  <mergeCells count="14">
    <mergeCell ref="A51:J51"/>
    <mergeCell ref="M51:O51"/>
    <mergeCell ref="A32:B32"/>
    <mergeCell ref="A44:B44"/>
    <mergeCell ref="A46:B46"/>
    <mergeCell ref="A49:J49"/>
    <mergeCell ref="A50:J50"/>
    <mergeCell ref="M50:O50"/>
    <mergeCell ref="B2:M2"/>
    <mergeCell ref="A7:B7"/>
    <mergeCell ref="A8:M8"/>
    <mergeCell ref="A10:B10"/>
    <mergeCell ref="A11:B11"/>
    <mergeCell ref="A30:B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Kumar Dwivedi | Broadway Infotech</dc:creator>
  <cp:lastModifiedBy>Mohit Kumar Dwivedi | Broadway Infotech</cp:lastModifiedBy>
  <dcterms:created xsi:type="dcterms:W3CDTF">2024-11-21T11:37:20Z</dcterms:created>
  <dcterms:modified xsi:type="dcterms:W3CDTF">2024-11-21T11:37:53Z</dcterms:modified>
</cp:coreProperties>
</file>