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Y:\2.New_Supply-Gas\25. Website Updation\Latest Webhosting files\"/>
    </mc:Choice>
  </mc:AlternateContent>
  <xr:revisionPtr revIDLastSave="0" documentId="13_ncr:1_{E21E170A-1BB1-4149-B0BF-BD1A36BF5AE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NG-H-SC " sheetId="2" r:id="rId1"/>
  </sheets>
  <definedNames>
    <definedName name="_xlnm.Print_Area" localSheetId="0">'NG-H-SC '!$A$1:$AN$33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N26" i="2" l="1"/>
  <c r="AL27" i="2" s="1"/>
  <c r="AM26" i="2"/>
  <c r="AN25" i="2"/>
  <c r="AM25" i="2"/>
  <c r="AN24" i="2"/>
  <c r="AM24" i="2"/>
  <c r="AN23" i="2"/>
  <c r="AM23" i="2"/>
  <c r="AN22" i="2"/>
  <c r="AM22" i="2"/>
  <c r="AM14" i="2"/>
  <c r="AN14" i="2"/>
  <c r="AM15" i="2"/>
  <c r="AN15" i="2"/>
  <c r="AM16" i="2"/>
  <c r="AN16" i="2"/>
  <c r="AM17" i="2"/>
  <c r="AN17" i="2"/>
  <c r="AM18" i="2"/>
  <c r="AN18" i="2"/>
  <c r="AM19" i="2"/>
  <c r="AN19" i="2"/>
  <c r="AM20" i="2"/>
  <c r="AN20" i="2"/>
  <c r="AM13" i="2"/>
  <c r="AN13" i="2"/>
  <c r="AL26" i="2"/>
  <c r="AL25" i="2"/>
  <c r="AL24" i="2"/>
  <c r="AL23" i="2"/>
  <c r="AL22" i="2"/>
  <c r="AL14" i="2"/>
  <c r="AL15" i="2"/>
  <c r="AL16" i="2"/>
  <c r="AL17" i="2"/>
  <c r="AL18" i="2"/>
  <c r="AL19" i="2"/>
  <c r="AL20" i="2"/>
  <c r="AL13" i="2"/>
  <c r="AI27" i="2"/>
  <c r="AF27" i="2"/>
  <c r="AC27" i="2"/>
  <c r="Z27" i="2"/>
  <c r="W27" i="2"/>
  <c r="T27" i="2"/>
  <c r="Q27" i="2"/>
  <c r="N27" i="2"/>
  <c r="K27" i="2"/>
  <c r="H27" i="2"/>
  <c r="E27" i="2"/>
  <c r="B27" i="2"/>
  <c r="E10" i="2"/>
  <c r="H10" i="2" s="1"/>
  <c r="K10" i="2" s="1"/>
  <c r="N10" i="2" s="1"/>
  <c r="Q10" i="2" s="1"/>
  <c r="T10" i="2" s="1"/>
  <c r="W10" i="2" s="1"/>
  <c r="Z10" i="2" s="1"/>
  <c r="AC10" i="2" s="1"/>
  <c r="AF10" i="2" s="1"/>
  <c r="AI10" i="2" s="1"/>
</calcChain>
</file>

<file path=xl/sharedStrings.xml><?xml version="1.0" encoding="utf-8"?>
<sst xmlns="http://schemas.openxmlformats.org/spreadsheetml/2006/main" count="64" uniqueCount="27">
  <si>
    <t xml:space="preserve">Sectoral Consumption </t>
  </si>
  <si>
    <t>Domestic</t>
  </si>
  <si>
    <t>RLNG</t>
  </si>
  <si>
    <t>Total</t>
  </si>
  <si>
    <t>Energy Sector</t>
  </si>
  <si>
    <t>Power</t>
  </si>
  <si>
    <t>CGD</t>
  </si>
  <si>
    <t>Refinery</t>
  </si>
  <si>
    <t>I?C for P/L System</t>
  </si>
  <si>
    <t>Agriculture(Tea Plantation)</t>
  </si>
  <si>
    <t>Industrial</t>
  </si>
  <si>
    <t>Manufacturing</t>
  </si>
  <si>
    <t>Other/Misc</t>
  </si>
  <si>
    <t>Non Energy Sectors</t>
  </si>
  <si>
    <t>Fertilizer</t>
  </si>
  <si>
    <t>Petrochemical</t>
  </si>
  <si>
    <t>LPG Shrinkage</t>
  </si>
  <si>
    <t>Sponge Iron/Steel</t>
  </si>
  <si>
    <t>Grand Total</t>
  </si>
  <si>
    <t xml:space="preserve">Source: Oil and Gas companies </t>
  </si>
  <si>
    <t>MMT:Million Metric Tonnes</t>
  </si>
  <si>
    <t>1 MMT = 1325 MMSCM</t>
  </si>
  <si>
    <t xml:space="preserve">MMSCM : Million Standard Cubic Meter </t>
  </si>
  <si>
    <t>Note: From the FY 2020-21 onwards ,ONGC , OIL and DGH sectoral consumption data added in given table, includes I\C consumption data of these enities which inter-alia includes (i.e I\C) sectors like VAP shrinkage, LPG Shrinkage, Captive Power Generation, supply to power houses , supply to crematoriums &amp; schools etc. Excludes remaining components of I\C.</t>
  </si>
  <si>
    <t>Financial Year  2024-25</t>
  </si>
  <si>
    <t>FY 2024-25</t>
  </si>
  <si>
    <t>updated on 05.11.2024 (Provisional)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</si>
</sst>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\ yy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Times New Roman"/>
      <family val="1"/>
    </font>
    <font>
      <sz val="16"/>
      <color theme="1"/>
      <name val="Calibri"/>
      <family val="2"/>
      <scheme val="minor"/>
    </font>
    <font>
      <b/>
      <sz val="14"/>
      <name val="Times New Roman"/>
      <family val="1"/>
    </font>
    <font>
      <sz val="14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rgb="FF000000"/>
      <name val="Calibri"/>
      <family val="2"/>
      <scheme val="minor"/>
    </font>
    <font>
      <sz val="10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3" borderId="0" xfId="0" applyFont="1" applyFill="1" applyAlignment="1">
      <alignment vertical="center"/>
    </xf>
    <xf numFmtId="0" fontId="5" fillId="0" borderId="0" xfId="0" applyFont="1"/>
    <xf numFmtId="0" fontId="6" fillId="5" borderId="4" xfId="0" applyFont="1" applyFill="1" applyBorder="1"/>
    <xf numFmtId="0" fontId="8" fillId="0" borderId="0" xfId="0" applyFont="1"/>
    <xf numFmtId="0" fontId="7" fillId="5" borderId="4" xfId="0" applyFont="1" applyFill="1" applyBorder="1" applyAlignment="1">
      <alignment vertical="center"/>
    </xf>
    <xf numFmtId="0" fontId="9" fillId="3" borderId="5" xfId="0" applyFont="1" applyFill="1" applyBorder="1"/>
    <xf numFmtId="0" fontId="9" fillId="3" borderId="6" xfId="0" applyFont="1" applyFill="1" applyBorder="1"/>
    <xf numFmtId="0" fontId="9" fillId="3" borderId="7" xfId="0" applyFont="1" applyFill="1" applyBorder="1"/>
    <xf numFmtId="0" fontId="10" fillId="0" borderId="4" xfId="0" applyFont="1" applyBorder="1"/>
    <xf numFmtId="1" fontId="10" fillId="0" borderId="4" xfId="0" applyNumberFormat="1" applyFont="1" applyBorder="1"/>
    <xf numFmtId="0" fontId="9" fillId="0" borderId="4" xfId="0" applyFont="1" applyBorder="1"/>
    <xf numFmtId="0" fontId="1" fillId="5" borderId="4" xfId="0" applyFont="1" applyFill="1" applyBorder="1" applyAlignment="1">
      <alignment horizontal="center"/>
    </xf>
    <xf numFmtId="0" fontId="12" fillId="0" borderId="0" xfId="0" applyFont="1" applyAlignment="1">
      <alignment vertical="top"/>
    </xf>
    <xf numFmtId="1" fontId="9" fillId="0" borderId="4" xfId="0" applyNumberFormat="1" applyFont="1" applyBorder="1"/>
    <xf numFmtId="1" fontId="11" fillId="5" borderId="5" xfId="0" applyNumberFormat="1" applyFont="1" applyFill="1" applyBorder="1" applyAlignment="1">
      <alignment horizontal="center" vertical="center"/>
    </xf>
    <xf numFmtId="1" fontId="11" fillId="5" borderId="6" xfId="0" applyNumberFormat="1" applyFont="1" applyFill="1" applyBorder="1" applyAlignment="1">
      <alignment horizontal="center" vertical="center"/>
    </xf>
    <xf numFmtId="1" fontId="11" fillId="5" borderId="7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left" vertical="top"/>
    </xf>
    <xf numFmtId="0" fontId="0" fillId="0" borderId="0" xfId="0" applyAlignment="1">
      <alignment horizontal="left" wrapText="1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4" fillId="4" borderId="2" xfId="0" applyFont="1" applyFill="1" applyBorder="1" applyAlignment="1">
      <alignment horizontal="left" vertical="center"/>
    </xf>
    <xf numFmtId="0" fontId="4" fillId="4" borderId="3" xfId="0" applyFont="1" applyFill="1" applyBorder="1" applyAlignment="1">
      <alignment horizontal="left" vertical="center"/>
    </xf>
    <xf numFmtId="164" fontId="7" fillId="5" borderId="4" xfId="0" applyNumberFormat="1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/>
    </xf>
  </cellXfs>
  <cellStyles count="1">
    <cellStyle name="Normal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914400</xdr:colOff>
      <xdr:row>4</xdr:row>
      <xdr:rowOff>85725</xdr:rowOff>
    </xdr:to>
    <xdr:pic>
      <xdr:nvPicPr>
        <xdr:cNvPr id="2" name="Picture 7">
          <a:extLst>
            <a:ext uri="{FF2B5EF4-FFF2-40B4-BE49-F238E27FC236}">
              <a16:creationId xmlns:a16="http://schemas.microsoft.com/office/drawing/2014/main" id="{3DAE804D-77AE-4F85-A199-2CE7688106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144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B395B9-634F-4A21-8841-7607AB2BEE0B}">
  <sheetPr>
    <pageSetUpPr fitToPage="1"/>
  </sheetPr>
  <dimension ref="A1:AN33"/>
  <sheetViews>
    <sheetView showGridLines="0" tabSelected="1" topLeftCell="E1" zoomScale="85" zoomScaleNormal="85" zoomScaleSheetLayoutView="85" workbookViewId="0">
      <selection activeCell="V21" sqref="V21"/>
    </sheetView>
  </sheetViews>
  <sheetFormatPr defaultColWidth="23.5703125" defaultRowHeight="15" x14ac:dyDescent="0.25"/>
  <cols>
    <col min="1" max="1" width="33.7109375" bestFit="1" customWidth="1"/>
    <col min="2" max="2" width="10.7109375" bestFit="1" customWidth="1"/>
    <col min="3" max="3" width="7.5703125" bestFit="1" customWidth="1"/>
    <col min="4" max="4" width="6.42578125" bestFit="1" customWidth="1"/>
    <col min="5" max="5" width="10.7109375" bestFit="1" customWidth="1"/>
    <col min="6" max="6" width="7.5703125" bestFit="1" customWidth="1"/>
    <col min="7" max="7" width="6.42578125" bestFit="1" customWidth="1"/>
    <col min="8" max="8" width="10.7109375" bestFit="1" customWidth="1"/>
    <col min="9" max="9" width="7.5703125" bestFit="1" customWidth="1"/>
    <col min="10" max="10" width="6.42578125" bestFit="1" customWidth="1"/>
    <col min="11" max="11" width="10.7109375" bestFit="1" customWidth="1"/>
    <col min="12" max="12" width="7.5703125" bestFit="1" customWidth="1"/>
    <col min="13" max="13" width="6.42578125" bestFit="1" customWidth="1"/>
    <col min="14" max="14" width="10.7109375" bestFit="1" customWidth="1"/>
    <col min="15" max="15" width="7.5703125" bestFit="1" customWidth="1"/>
    <col min="16" max="16" width="6.42578125" bestFit="1" customWidth="1"/>
    <col min="17" max="17" width="10.7109375" bestFit="1" customWidth="1"/>
    <col min="18" max="18" width="7.5703125" bestFit="1" customWidth="1"/>
    <col min="19" max="19" width="6.42578125" bestFit="1" customWidth="1"/>
    <col min="20" max="20" width="10.7109375" bestFit="1" customWidth="1"/>
    <col min="21" max="21" width="7.5703125" bestFit="1" customWidth="1"/>
    <col min="22" max="22" width="6.42578125" bestFit="1" customWidth="1"/>
    <col min="23" max="23" width="10.7109375" bestFit="1" customWidth="1"/>
    <col min="24" max="24" width="7.5703125" bestFit="1" customWidth="1"/>
    <col min="25" max="25" width="6.42578125" bestFit="1" customWidth="1"/>
    <col min="26" max="26" width="10.7109375" bestFit="1" customWidth="1"/>
    <col min="27" max="27" width="7.5703125" bestFit="1" customWidth="1"/>
    <col min="28" max="28" width="6.42578125" bestFit="1" customWidth="1"/>
    <col min="29" max="29" width="10.7109375" bestFit="1" customWidth="1"/>
    <col min="30" max="30" width="7.5703125" bestFit="1" customWidth="1"/>
    <col min="31" max="31" width="6.42578125" bestFit="1" customWidth="1"/>
    <col min="32" max="32" width="10.7109375" bestFit="1" customWidth="1"/>
    <col min="33" max="33" width="7.5703125" bestFit="1" customWidth="1"/>
    <col min="34" max="34" width="6.42578125" bestFit="1" customWidth="1"/>
    <col min="35" max="35" width="10.7109375" bestFit="1" customWidth="1"/>
    <col min="36" max="36" width="7.5703125" bestFit="1" customWidth="1"/>
    <col min="37" max="37" width="6.42578125" bestFit="1" customWidth="1"/>
    <col min="38" max="38" width="10.7109375" bestFit="1" customWidth="1"/>
    <col min="39" max="39" width="7.5703125" bestFit="1" customWidth="1"/>
    <col min="40" max="40" width="6.42578125" bestFit="1" customWidth="1"/>
  </cols>
  <sheetData>
    <row r="1" spans="1:40" s="2" customFormat="1" ht="21" x14ac:dyDescent="0.35">
      <c r="A1" s="1"/>
    </row>
    <row r="6" spans="1:40" ht="18.75" x14ac:dyDescent="0.3">
      <c r="A6" s="3"/>
    </row>
    <row r="7" spans="1:40" s="5" customFormat="1" ht="18.75" x14ac:dyDescent="0.3">
      <c r="A7" s="4" t="s">
        <v>24</v>
      </c>
      <c r="AK7" s="23" t="s">
        <v>26</v>
      </c>
      <c r="AL7" s="24"/>
      <c r="AM7" s="24"/>
      <c r="AN7" s="24"/>
    </row>
    <row r="9" spans="1:40" ht="18.75" x14ac:dyDescent="0.25">
      <c r="A9" s="25" t="s">
        <v>0</v>
      </c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</row>
    <row r="10" spans="1:40" s="7" customFormat="1" ht="15.75" x14ac:dyDescent="0.25">
      <c r="A10" s="6"/>
      <c r="B10" s="27">
        <v>45383</v>
      </c>
      <c r="C10" s="27"/>
      <c r="D10" s="27"/>
      <c r="E10" s="27">
        <f>EDATE(B10,1)</f>
        <v>45413</v>
      </c>
      <c r="F10" s="27"/>
      <c r="G10" s="27"/>
      <c r="H10" s="27">
        <f>EDATE(E10,1)</f>
        <v>45444</v>
      </c>
      <c r="I10" s="27"/>
      <c r="J10" s="27"/>
      <c r="K10" s="27">
        <f>EDATE(H10,1)</f>
        <v>45474</v>
      </c>
      <c r="L10" s="27"/>
      <c r="M10" s="27"/>
      <c r="N10" s="27">
        <f>EDATE(K10,1)</f>
        <v>45505</v>
      </c>
      <c r="O10" s="27"/>
      <c r="P10" s="27"/>
      <c r="Q10" s="27">
        <f>EDATE(N10,1)</f>
        <v>45536</v>
      </c>
      <c r="R10" s="27"/>
      <c r="S10" s="27"/>
      <c r="T10" s="27">
        <f>EDATE(Q10,1)</f>
        <v>45566</v>
      </c>
      <c r="U10" s="27"/>
      <c r="V10" s="27"/>
      <c r="W10" s="27">
        <f>EDATE(T10,1)</f>
        <v>45597</v>
      </c>
      <c r="X10" s="27"/>
      <c r="Y10" s="27"/>
      <c r="Z10" s="27">
        <f>EDATE(W10,1)</f>
        <v>45627</v>
      </c>
      <c r="AA10" s="27"/>
      <c r="AB10" s="27"/>
      <c r="AC10" s="27">
        <f>EDATE(Z10,1)</f>
        <v>45658</v>
      </c>
      <c r="AD10" s="27"/>
      <c r="AE10" s="27"/>
      <c r="AF10" s="27">
        <f>EDATE(AC10,1)</f>
        <v>45689</v>
      </c>
      <c r="AG10" s="27"/>
      <c r="AH10" s="27"/>
      <c r="AI10" s="27">
        <f>EDATE(AF10,1)</f>
        <v>45717</v>
      </c>
      <c r="AJ10" s="27"/>
      <c r="AK10" s="27"/>
      <c r="AL10" s="28" t="s">
        <v>25</v>
      </c>
      <c r="AM10" s="28"/>
      <c r="AN10" s="28"/>
    </row>
    <row r="11" spans="1:40" s="7" customFormat="1" ht="15.75" x14ac:dyDescent="0.25">
      <c r="A11" s="6"/>
      <c r="B11" s="8" t="s">
        <v>1</v>
      </c>
      <c r="C11" s="6" t="s">
        <v>2</v>
      </c>
      <c r="D11" s="6" t="s">
        <v>3</v>
      </c>
      <c r="E11" s="8" t="s">
        <v>1</v>
      </c>
      <c r="F11" s="6" t="s">
        <v>2</v>
      </c>
      <c r="G11" s="6" t="s">
        <v>3</v>
      </c>
      <c r="H11" s="8" t="s">
        <v>1</v>
      </c>
      <c r="I11" s="6" t="s">
        <v>2</v>
      </c>
      <c r="J11" s="6" t="s">
        <v>3</v>
      </c>
      <c r="K11" s="8" t="s">
        <v>1</v>
      </c>
      <c r="L11" s="6" t="s">
        <v>2</v>
      </c>
      <c r="M11" s="6" t="s">
        <v>3</v>
      </c>
      <c r="N11" s="8" t="s">
        <v>1</v>
      </c>
      <c r="O11" s="6" t="s">
        <v>2</v>
      </c>
      <c r="P11" s="6" t="s">
        <v>3</v>
      </c>
      <c r="Q11" s="8" t="s">
        <v>1</v>
      </c>
      <c r="R11" s="6" t="s">
        <v>2</v>
      </c>
      <c r="S11" s="6" t="s">
        <v>3</v>
      </c>
      <c r="T11" s="8" t="s">
        <v>1</v>
      </c>
      <c r="U11" s="6" t="s">
        <v>2</v>
      </c>
      <c r="V11" s="6" t="s">
        <v>3</v>
      </c>
      <c r="W11" s="8" t="s">
        <v>1</v>
      </c>
      <c r="X11" s="6" t="s">
        <v>2</v>
      </c>
      <c r="Y11" s="6" t="s">
        <v>3</v>
      </c>
      <c r="Z11" s="8" t="s">
        <v>1</v>
      </c>
      <c r="AA11" s="6" t="s">
        <v>2</v>
      </c>
      <c r="AB11" s="6" t="s">
        <v>3</v>
      </c>
      <c r="AC11" s="8" t="s">
        <v>1</v>
      </c>
      <c r="AD11" s="6" t="s">
        <v>2</v>
      </c>
      <c r="AE11" s="6" t="s">
        <v>3</v>
      </c>
      <c r="AF11" s="8" t="s">
        <v>1</v>
      </c>
      <c r="AG11" s="6" t="s">
        <v>2</v>
      </c>
      <c r="AH11" s="6" t="s">
        <v>3</v>
      </c>
      <c r="AI11" s="8" t="s">
        <v>1</v>
      </c>
      <c r="AJ11" s="6" t="s">
        <v>2</v>
      </c>
      <c r="AK11" s="6" t="s">
        <v>3</v>
      </c>
      <c r="AL11" s="8" t="s">
        <v>1</v>
      </c>
      <c r="AM11" s="6" t="s">
        <v>2</v>
      </c>
      <c r="AN11" s="6" t="s">
        <v>3</v>
      </c>
    </row>
    <row r="12" spans="1:40" x14ac:dyDescent="0.25">
      <c r="A12" s="9" t="s">
        <v>4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1"/>
      <c r="Z12" s="10"/>
      <c r="AA12" s="10"/>
      <c r="AB12" s="11"/>
      <c r="AC12" s="10"/>
      <c r="AD12" s="10"/>
      <c r="AE12" s="11"/>
      <c r="AF12" s="10"/>
      <c r="AG12" s="10"/>
      <c r="AH12" s="11"/>
      <c r="AI12" s="10"/>
      <c r="AJ12" s="10"/>
      <c r="AK12" s="11"/>
      <c r="AL12" s="10"/>
      <c r="AM12" s="10"/>
      <c r="AN12" s="11"/>
    </row>
    <row r="13" spans="1:40" x14ac:dyDescent="0.25">
      <c r="A13" s="12" t="s">
        <v>5</v>
      </c>
      <c r="B13" s="13">
        <v>532.34693049472844</v>
      </c>
      <c r="C13" s="13">
        <v>412.87105176725947</v>
      </c>
      <c r="D13" s="13">
        <v>945.21798226198791</v>
      </c>
      <c r="E13" s="13">
        <v>718.40189222705658</v>
      </c>
      <c r="F13" s="13">
        <v>527.20723257916097</v>
      </c>
      <c r="G13" s="13">
        <v>1245.6091248062176</v>
      </c>
      <c r="H13" s="13">
        <v>529.06493756610894</v>
      </c>
      <c r="I13" s="13">
        <v>587.47174136213027</v>
      </c>
      <c r="J13" s="13">
        <v>1116.5366789282393</v>
      </c>
      <c r="K13" s="13">
        <v>521.3379242835066</v>
      </c>
      <c r="L13" s="13">
        <v>202.41147325147637</v>
      </c>
      <c r="M13" s="13">
        <v>723.74939753498302</v>
      </c>
      <c r="N13" s="13">
        <v>506.34178080071882</v>
      </c>
      <c r="O13" s="13">
        <v>188.92997216263626</v>
      </c>
      <c r="P13" s="13">
        <v>695.27175296335508</v>
      </c>
      <c r="Q13" s="13">
        <v>489.94607694999991</v>
      </c>
      <c r="R13" s="13">
        <v>221.75410815335783</v>
      </c>
      <c r="S13" s="13">
        <v>711.70018510335774</v>
      </c>
      <c r="T13" s="13">
        <v>490.53302458000002</v>
      </c>
      <c r="U13" s="13">
        <v>183.68388459899649</v>
      </c>
      <c r="V13" s="13">
        <v>674.2169091789965</v>
      </c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7">
        <f>SUM(AI13,AF13,AC13,Z13,W13,T13,Q13,N13,K13,H13,E13,B13)</f>
        <v>3787.9725669021195</v>
      </c>
      <c r="AM13" s="17">
        <f t="shared" ref="AM13:AN13" si="0">SUM(AJ13,AG13,AD13,AA13,X13,U13,R13,O13,L13,I13,F13,C13)</f>
        <v>2324.3294638750176</v>
      </c>
      <c r="AN13" s="17">
        <f t="shared" si="0"/>
        <v>6112.3020307771376</v>
      </c>
    </row>
    <row r="14" spans="1:40" x14ac:dyDescent="0.25">
      <c r="A14" s="12" t="s">
        <v>6</v>
      </c>
      <c r="B14" s="13">
        <v>792.5084622683305</v>
      </c>
      <c r="C14" s="13">
        <v>420.44064155408194</v>
      </c>
      <c r="D14" s="13">
        <v>1212.9491038224123</v>
      </c>
      <c r="E14" s="13">
        <v>901.81418008330309</v>
      </c>
      <c r="F14" s="13">
        <v>378.87377871434228</v>
      </c>
      <c r="G14" s="13">
        <v>1280.6879587976455</v>
      </c>
      <c r="H14" s="13">
        <v>824.99714526363687</v>
      </c>
      <c r="I14" s="13">
        <v>412.55109095133002</v>
      </c>
      <c r="J14" s="13">
        <v>1237.5482362149669</v>
      </c>
      <c r="K14" s="13">
        <v>828.89710965077302</v>
      </c>
      <c r="L14" s="13">
        <v>432.23334769420165</v>
      </c>
      <c r="M14" s="13">
        <v>1261.1304573449747</v>
      </c>
      <c r="N14" s="13">
        <v>810.02261691993522</v>
      </c>
      <c r="O14" s="13">
        <v>412.99021742960258</v>
      </c>
      <c r="P14" s="13">
        <v>1223.0128343495378</v>
      </c>
      <c r="Q14" s="13">
        <v>948.01143929544241</v>
      </c>
      <c r="R14" s="13">
        <v>311.28962230615031</v>
      </c>
      <c r="S14" s="13">
        <v>1259.3010616015927</v>
      </c>
      <c r="T14" s="13">
        <v>850.24818914769173</v>
      </c>
      <c r="U14" s="13">
        <v>410.32396232883826</v>
      </c>
      <c r="V14" s="13">
        <v>1260.5721514765301</v>
      </c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7">
        <f t="shared" ref="AL14:AL26" si="1">SUM(AI14,AF14,AC14,Z14,W14,T14,Q14,N14,K14,H14,E14,B14)</f>
        <v>5956.4991426291126</v>
      </c>
      <c r="AM14" s="17">
        <f t="shared" ref="AM14:AM20" si="2">SUM(AJ14,AG14,AD14,AA14,X14,U14,R14,O14,L14,I14,F14,C14)</f>
        <v>2778.7026609785471</v>
      </c>
      <c r="AN14" s="17">
        <f t="shared" ref="AN14:AN20" si="3">SUM(AK14,AH14,AE14,AB14,Y14,V14,S14,P14,M14,J14,G14,D14)</f>
        <v>8735.2018036076588</v>
      </c>
    </row>
    <row r="15" spans="1:40" x14ac:dyDescent="0.25">
      <c r="A15" s="12" t="s">
        <v>7</v>
      </c>
      <c r="B15" s="13">
        <v>168.31254840493779</v>
      </c>
      <c r="C15" s="13">
        <v>458.54504746811938</v>
      </c>
      <c r="D15" s="13">
        <v>626.85759587305711</v>
      </c>
      <c r="E15" s="13">
        <v>124.94069485104319</v>
      </c>
      <c r="F15" s="13">
        <v>366.57024793394407</v>
      </c>
      <c r="G15" s="13">
        <v>491.51094278498726</v>
      </c>
      <c r="H15" s="13">
        <v>117.95998143998366</v>
      </c>
      <c r="I15" s="13">
        <v>348.41064549106181</v>
      </c>
      <c r="J15" s="13">
        <v>466.37062693104548</v>
      </c>
      <c r="K15" s="13">
        <v>129.71243797046367</v>
      </c>
      <c r="L15" s="13">
        <v>391.61541906912214</v>
      </c>
      <c r="M15" s="13">
        <v>521.32785703958575</v>
      </c>
      <c r="N15" s="13">
        <v>128.91168831719637</v>
      </c>
      <c r="O15" s="13">
        <v>365.94454111614294</v>
      </c>
      <c r="P15" s="13">
        <v>494.85622943333931</v>
      </c>
      <c r="Q15" s="13">
        <v>118.9653000212212</v>
      </c>
      <c r="R15" s="13">
        <v>374.19401578841257</v>
      </c>
      <c r="S15" s="13">
        <v>493.15931580963377</v>
      </c>
      <c r="T15" s="13">
        <v>116.00330551084022</v>
      </c>
      <c r="U15" s="13">
        <v>407.05159924505182</v>
      </c>
      <c r="V15" s="13">
        <v>523.05490475589204</v>
      </c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7">
        <f t="shared" si="1"/>
        <v>904.80595651568615</v>
      </c>
      <c r="AM15" s="17">
        <f t="shared" si="2"/>
        <v>2712.3315161118549</v>
      </c>
      <c r="AN15" s="17">
        <f t="shared" si="3"/>
        <v>3617.1374726275408</v>
      </c>
    </row>
    <row r="16" spans="1:40" x14ac:dyDescent="0.25">
      <c r="A16" s="12" t="s">
        <v>8</v>
      </c>
      <c r="B16" s="13">
        <v>146.40231667103322</v>
      </c>
      <c r="C16" s="13">
        <v>7.8377581000000002E-2</v>
      </c>
      <c r="D16" s="13">
        <v>146.48069425203323</v>
      </c>
      <c r="E16" s="13">
        <v>174.78563069606017</v>
      </c>
      <c r="F16" s="13">
        <v>0.12</v>
      </c>
      <c r="G16" s="13">
        <v>174.90563069606017</v>
      </c>
      <c r="H16" s="13">
        <v>171.42392250585223</v>
      </c>
      <c r="I16" s="13">
        <v>0.203549498</v>
      </c>
      <c r="J16" s="13">
        <v>171.62747200385223</v>
      </c>
      <c r="K16" s="13">
        <v>173.05803899864202</v>
      </c>
      <c r="L16" s="13">
        <v>0.13</v>
      </c>
      <c r="M16" s="13">
        <v>173.18803899864201</v>
      </c>
      <c r="N16" s="13">
        <v>168.00902306918331</v>
      </c>
      <c r="O16" s="13">
        <v>0.124</v>
      </c>
      <c r="P16" s="13">
        <v>168.13302306918331</v>
      </c>
      <c r="Q16" s="13">
        <v>162.22</v>
      </c>
      <c r="R16" s="13">
        <v>0.13</v>
      </c>
      <c r="S16" s="13">
        <v>162.35</v>
      </c>
      <c r="T16" s="13">
        <v>171.861534183</v>
      </c>
      <c r="U16" s="13">
        <v>0.12113678999999999</v>
      </c>
      <c r="V16" s="13">
        <v>171.98267097300001</v>
      </c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7">
        <f t="shared" si="1"/>
        <v>1167.760466123771</v>
      </c>
      <c r="AM16" s="17">
        <f t="shared" si="2"/>
        <v>0.90706386900000002</v>
      </c>
      <c r="AN16" s="17">
        <f t="shared" si="3"/>
        <v>1168.6675299927711</v>
      </c>
    </row>
    <row r="17" spans="1:40" x14ac:dyDescent="0.25">
      <c r="A17" s="12" t="s">
        <v>9</v>
      </c>
      <c r="B17" s="13">
        <v>9.3099290000000003</v>
      </c>
      <c r="C17" s="13">
        <v>0</v>
      </c>
      <c r="D17" s="13">
        <v>9.3099290000000003</v>
      </c>
      <c r="E17" s="13">
        <v>10.723289000000001</v>
      </c>
      <c r="F17" s="13">
        <v>0</v>
      </c>
      <c r="G17" s="13">
        <v>10.723289000000001</v>
      </c>
      <c r="H17" s="13">
        <v>13.612304</v>
      </c>
      <c r="I17" s="13">
        <v>0</v>
      </c>
      <c r="J17" s="13">
        <v>13.612304</v>
      </c>
      <c r="K17" s="13">
        <v>14.368228</v>
      </c>
      <c r="L17" s="13">
        <v>66.387500000000003</v>
      </c>
      <c r="M17" s="13">
        <v>80.755728000000005</v>
      </c>
      <c r="N17" s="13">
        <v>17.900373999999999</v>
      </c>
      <c r="O17" s="13">
        <v>0</v>
      </c>
      <c r="P17" s="13">
        <v>17.900373999999999</v>
      </c>
      <c r="Q17" s="13">
        <v>16.205119</v>
      </c>
      <c r="R17" s="13">
        <v>0</v>
      </c>
      <c r="S17" s="13">
        <v>16.205119</v>
      </c>
      <c r="T17" s="13">
        <v>21.365167</v>
      </c>
      <c r="U17" s="13">
        <v>0</v>
      </c>
      <c r="V17" s="13">
        <v>21.365167</v>
      </c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7">
        <f t="shared" si="1"/>
        <v>103.48440999999998</v>
      </c>
      <c r="AM17" s="17">
        <f t="shared" si="2"/>
        <v>66.387500000000003</v>
      </c>
      <c r="AN17" s="17">
        <f t="shared" si="3"/>
        <v>169.87190999999999</v>
      </c>
    </row>
    <row r="18" spans="1:40" x14ac:dyDescent="0.25">
      <c r="A18" s="12" t="s">
        <v>10</v>
      </c>
      <c r="B18" s="13">
        <v>49.958997888772203</v>
      </c>
      <c r="C18" s="13">
        <v>44.122142519655704</v>
      </c>
      <c r="D18" s="13">
        <v>94.081140408427899</v>
      </c>
      <c r="E18" s="13">
        <v>46.21506009562399</v>
      </c>
      <c r="F18" s="13">
        <v>95.303225980259398</v>
      </c>
      <c r="G18" s="13">
        <v>141.5182860758834</v>
      </c>
      <c r="H18" s="13">
        <v>49.490645573743898</v>
      </c>
      <c r="I18" s="13">
        <v>52.429540651664333</v>
      </c>
      <c r="J18" s="13">
        <v>101.92018622540823</v>
      </c>
      <c r="K18" s="13">
        <v>52.25654497244733</v>
      </c>
      <c r="L18" s="13">
        <v>53.124038381171658</v>
      </c>
      <c r="M18" s="13">
        <v>105.38058335361899</v>
      </c>
      <c r="N18" s="13">
        <v>56.527089452188008</v>
      </c>
      <c r="O18" s="13">
        <v>46.749852421393847</v>
      </c>
      <c r="P18" s="13">
        <v>103.27694187358185</v>
      </c>
      <c r="Q18" s="13">
        <v>16.564581730956231</v>
      </c>
      <c r="R18" s="13">
        <v>50.736367715738808</v>
      </c>
      <c r="S18" s="13">
        <v>67.300949446695043</v>
      </c>
      <c r="T18" s="13">
        <v>16.250153711507291</v>
      </c>
      <c r="U18" s="13">
        <v>57.794595085899502</v>
      </c>
      <c r="V18" s="13">
        <v>74.044748797406797</v>
      </c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7">
        <f t="shared" si="1"/>
        <v>287.26307342523893</v>
      </c>
      <c r="AM18" s="17">
        <f t="shared" si="2"/>
        <v>400.2597627557833</v>
      </c>
      <c r="AN18" s="17">
        <f t="shared" si="3"/>
        <v>687.52283618102229</v>
      </c>
    </row>
    <row r="19" spans="1:40" x14ac:dyDescent="0.25">
      <c r="A19" s="12" t="s">
        <v>11</v>
      </c>
      <c r="B19" s="13">
        <v>50.745266999999998</v>
      </c>
      <c r="C19" s="13">
        <v>110.21314788184611</v>
      </c>
      <c r="D19" s="13">
        <v>160.95841488184612</v>
      </c>
      <c r="E19" s="13">
        <v>49.333615999999999</v>
      </c>
      <c r="F19" s="13">
        <v>112.72146279434448</v>
      </c>
      <c r="G19" s="13">
        <v>162.05507879434447</v>
      </c>
      <c r="H19" s="13">
        <v>44.437048000000011</v>
      </c>
      <c r="I19" s="13">
        <v>112.56848400000001</v>
      </c>
      <c r="J19" s="13">
        <v>157.00553200000002</v>
      </c>
      <c r="K19" s="13">
        <v>6.86</v>
      </c>
      <c r="L19" s="13">
        <v>8.4145475578406206</v>
      </c>
      <c r="M19" s="13">
        <v>15.27454755784062</v>
      </c>
      <c r="N19" s="13">
        <v>50.624095999999994</v>
      </c>
      <c r="O19" s="13">
        <v>100.27204099999996</v>
      </c>
      <c r="P19" s="13">
        <v>150.89613699999995</v>
      </c>
      <c r="Q19" s="13">
        <v>42.600011000000002</v>
      </c>
      <c r="R19" s="13">
        <v>106.197503</v>
      </c>
      <c r="S19" s="13">
        <v>148.79751400000001</v>
      </c>
      <c r="T19" s="13">
        <v>91.399941000000013</v>
      </c>
      <c r="U19" s="13">
        <v>106.55460099999996</v>
      </c>
      <c r="V19" s="13">
        <v>197.95454199999998</v>
      </c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7">
        <f t="shared" si="1"/>
        <v>335.99997900000005</v>
      </c>
      <c r="AM19" s="17">
        <f t="shared" si="2"/>
        <v>656.94178723403115</v>
      </c>
      <c r="AN19" s="17">
        <f t="shared" si="3"/>
        <v>992.94176623403121</v>
      </c>
    </row>
    <row r="20" spans="1:40" x14ac:dyDescent="0.25">
      <c r="A20" s="12" t="s">
        <v>12</v>
      </c>
      <c r="B20" s="13">
        <v>737.53839164000033</v>
      </c>
      <c r="C20" s="13">
        <v>67.4593577006071</v>
      </c>
      <c r="D20" s="13">
        <v>804.99774934060747</v>
      </c>
      <c r="E20" s="13">
        <v>801.71521215799987</v>
      </c>
      <c r="F20" s="13">
        <v>46.083473082895502</v>
      </c>
      <c r="G20" s="13">
        <v>847.79868524089534</v>
      </c>
      <c r="H20" s="13">
        <v>782.47732624799983</v>
      </c>
      <c r="I20" s="13">
        <v>53.956742643626022</v>
      </c>
      <c r="J20" s="13">
        <v>836.43406889162588</v>
      </c>
      <c r="K20" s="13">
        <v>832.0091026409998</v>
      </c>
      <c r="L20" s="13">
        <v>178.9006622104518</v>
      </c>
      <c r="M20" s="13">
        <v>1010.9097648514517</v>
      </c>
      <c r="N20" s="13">
        <v>793.54079418300012</v>
      </c>
      <c r="O20" s="13">
        <v>104.23664894690864</v>
      </c>
      <c r="P20" s="13">
        <v>897.77744312990876</v>
      </c>
      <c r="Q20" s="13">
        <v>718.55899731099987</v>
      </c>
      <c r="R20" s="13">
        <v>73.184893529153115</v>
      </c>
      <c r="S20" s="13">
        <v>791.74389084015297</v>
      </c>
      <c r="T20" s="13">
        <v>795.98254365600008</v>
      </c>
      <c r="U20" s="13">
        <v>141.84421581740634</v>
      </c>
      <c r="V20" s="13">
        <v>937.82675947340636</v>
      </c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7">
        <f t="shared" si="1"/>
        <v>5461.8223678370005</v>
      </c>
      <c r="AM20" s="17">
        <f t="shared" si="2"/>
        <v>665.66599393104855</v>
      </c>
      <c r="AN20" s="17">
        <f t="shared" si="3"/>
        <v>6127.4883617680498</v>
      </c>
    </row>
    <row r="21" spans="1:40" x14ac:dyDescent="0.25">
      <c r="A21" s="9" t="s">
        <v>13</v>
      </c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1"/>
      <c r="Z21" s="10"/>
      <c r="AA21" s="10"/>
      <c r="AB21" s="11"/>
      <c r="AC21" s="10"/>
      <c r="AD21" s="10"/>
      <c r="AE21" s="11"/>
      <c r="AF21" s="10"/>
      <c r="AG21" s="10"/>
      <c r="AH21" s="11"/>
      <c r="AI21" s="10"/>
      <c r="AJ21" s="10"/>
      <c r="AK21" s="11"/>
      <c r="AL21" s="10"/>
      <c r="AM21" s="10"/>
      <c r="AN21" s="11"/>
    </row>
    <row r="22" spans="1:40" x14ac:dyDescent="0.25">
      <c r="A22" s="12" t="s">
        <v>14</v>
      </c>
      <c r="B22" s="13">
        <v>188.56465600000001</v>
      </c>
      <c r="C22" s="13">
        <v>1461.0614002072109</v>
      </c>
      <c r="D22" s="13">
        <v>1649.6260562072109</v>
      </c>
      <c r="E22" s="13">
        <v>222.63682700000004</v>
      </c>
      <c r="F22" s="13">
        <v>1502.0253680286835</v>
      </c>
      <c r="G22" s="13">
        <v>1724.6621950286835</v>
      </c>
      <c r="H22" s="13">
        <v>174.144566</v>
      </c>
      <c r="I22" s="13">
        <v>1497.8341971771822</v>
      </c>
      <c r="J22" s="13">
        <v>1671.9787631771821</v>
      </c>
      <c r="K22" s="13">
        <v>165.44938400000001</v>
      </c>
      <c r="L22" s="13">
        <v>1635.7982486651397</v>
      </c>
      <c r="M22" s="13">
        <v>1801.2476326651397</v>
      </c>
      <c r="N22" s="13">
        <v>206.59902000000002</v>
      </c>
      <c r="O22" s="13">
        <v>1542.5577217478601</v>
      </c>
      <c r="P22" s="13">
        <v>1749.1567417478602</v>
      </c>
      <c r="Q22" s="13">
        <v>288.70811600000002</v>
      </c>
      <c r="R22" s="13">
        <v>1367.9721225279934</v>
      </c>
      <c r="S22" s="13">
        <v>1656.6802385279934</v>
      </c>
      <c r="T22" s="13">
        <v>282.04860400000001</v>
      </c>
      <c r="U22" s="13">
        <v>1442.4910347012903</v>
      </c>
      <c r="V22" s="13">
        <v>1724.5396387012904</v>
      </c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7">
        <f t="shared" si="1"/>
        <v>1528.1511730000002</v>
      </c>
      <c r="AM22" s="17">
        <f t="shared" ref="AM22:AM26" si="4">SUM(AJ22,AG22,AD22,AA22,X22,U22,R22,O22,L22,I22,F22,C22)</f>
        <v>10449.740093055361</v>
      </c>
      <c r="AN22" s="17">
        <f t="shared" ref="AN22:AN26" si="5">SUM(AK22,AH22,AE22,AB22,Y22,V22,S22,P22,M22,J22,G22,D22)</f>
        <v>11977.89126605536</v>
      </c>
    </row>
    <row r="23" spans="1:40" x14ac:dyDescent="0.25">
      <c r="A23" s="12" t="s">
        <v>15</v>
      </c>
      <c r="B23" s="13">
        <v>56.450021262644029</v>
      </c>
      <c r="C23" s="13">
        <v>60.945018393640623</v>
      </c>
      <c r="D23" s="13">
        <v>117.39503965628465</v>
      </c>
      <c r="E23" s="13">
        <v>78.104809735818478</v>
      </c>
      <c r="F23" s="13">
        <v>242.35569173687671</v>
      </c>
      <c r="G23" s="13">
        <v>320.46050147269517</v>
      </c>
      <c r="H23" s="13">
        <v>63.608600000000003</v>
      </c>
      <c r="I23" s="13">
        <v>226.43862123491954</v>
      </c>
      <c r="J23" s="13">
        <v>290.04722123491956</v>
      </c>
      <c r="K23" s="13">
        <v>58.485205000000001</v>
      </c>
      <c r="L23" s="13">
        <v>224.41155825823151</v>
      </c>
      <c r="M23" s="13">
        <v>282.89676325823149</v>
      </c>
      <c r="N23" s="13">
        <v>66.442015999999995</v>
      </c>
      <c r="O23" s="13">
        <v>194.23522782665754</v>
      </c>
      <c r="P23" s="13">
        <v>260.67724382665756</v>
      </c>
      <c r="Q23" s="13">
        <v>64.196911</v>
      </c>
      <c r="R23" s="13">
        <v>173.27146953959908</v>
      </c>
      <c r="S23" s="13">
        <v>237.46838053959908</v>
      </c>
      <c r="T23" s="13">
        <v>39.598905000000002</v>
      </c>
      <c r="U23" s="13">
        <v>169.54165819908241</v>
      </c>
      <c r="V23" s="13">
        <v>209.14056319908241</v>
      </c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7">
        <f t="shared" si="1"/>
        <v>426.88646799846254</v>
      </c>
      <c r="AM23" s="17">
        <f t="shared" si="4"/>
        <v>1291.1992451890073</v>
      </c>
      <c r="AN23" s="17">
        <f t="shared" si="5"/>
        <v>1718.0857131874698</v>
      </c>
    </row>
    <row r="24" spans="1:40" x14ac:dyDescent="0.25">
      <c r="A24" s="12" t="s">
        <v>16</v>
      </c>
      <c r="B24" s="13">
        <v>62.383315388999996</v>
      </c>
      <c r="C24" s="13">
        <v>0</v>
      </c>
      <c r="D24" s="13">
        <v>62.383315388999996</v>
      </c>
      <c r="E24" s="13">
        <v>78.061475999999999</v>
      </c>
      <c r="F24" s="13">
        <v>0</v>
      </c>
      <c r="G24" s="13">
        <v>78.061475999999999</v>
      </c>
      <c r="H24" s="13">
        <v>76.152045318000006</v>
      </c>
      <c r="I24" s="13">
        <v>0</v>
      </c>
      <c r="J24" s="13">
        <v>76.152045318000006</v>
      </c>
      <c r="K24" s="13">
        <v>85.058874000000003</v>
      </c>
      <c r="L24" s="13">
        <v>0</v>
      </c>
      <c r="M24" s="13">
        <v>85.058874000000003</v>
      </c>
      <c r="N24" s="13">
        <v>80.192710087999998</v>
      </c>
      <c r="O24" s="13">
        <v>0</v>
      </c>
      <c r="P24" s="13">
        <v>80.192710087999998</v>
      </c>
      <c r="Q24" s="13">
        <v>81.975817310000011</v>
      </c>
      <c r="R24" s="13">
        <v>0</v>
      </c>
      <c r="S24" s="13">
        <v>81.975817310000011</v>
      </c>
      <c r="T24" s="13">
        <v>87.09979478599999</v>
      </c>
      <c r="U24" s="13">
        <v>0</v>
      </c>
      <c r="V24" s="13">
        <v>87.09979478599999</v>
      </c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7">
        <f t="shared" si="1"/>
        <v>550.92403289100002</v>
      </c>
      <c r="AM24" s="17">
        <f t="shared" si="4"/>
        <v>0</v>
      </c>
      <c r="AN24" s="17">
        <f t="shared" si="5"/>
        <v>550.92403289100002</v>
      </c>
    </row>
    <row r="25" spans="1:40" x14ac:dyDescent="0.25">
      <c r="A25" s="12" t="s">
        <v>17</v>
      </c>
      <c r="B25" s="13">
        <v>56.006442999999997</v>
      </c>
      <c r="C25" s="13">
        <v>52.414954999999992</v>
      </c>
      <c r="D25" s="13">
        <v>108.42139799999998</v>
      </c>
      <c r="E25" s="13">
        <v>54.120899999999999</v>
      </c>
      <c r="F25" s="13">
        <v>72.857784999999978</v>
      </c>
      <c r="G25" s="13">
        <v>126.97868499999998</v>
      </c>
      <c r="H25" s="13">
        <v>52.55</v>
      </c>
      <c r="I25" s="13">
        <v>56.504860999999998</v>
      </c>
      <c r="J25" s="13">
        <v>109.05486099999999</v>
      </c>
      <c r="K25" s="13">
        <v>53.94</v>
      </c>
      <c r="L25" s="13">
        <v>5.2786301206958104</v>
      </c>
      <c r="M25" s="13">
        <v>59.218630120695806</v>
      </c>
      <c r="N25" s="13">
        <v>54.274101999999999</v>
      </c>
      <c r="O25" s="13">
        <v>75.665193000000016</v>
      </c>
      <c r="P25" s="13">
        <v>129.93929500000002</v>
      </c>
      <c r="Q25" s="13">
        <v>52.11</v>
      </c>
      <c r="R25" s="13">
        <v>72.769604600673361</v>
      </c>
      <c r="S25" s="13">
        <v>124.87960460067336</v>
      </c>
      <c r="T25" s="13">
        <v>53.82</v>
      </c>
      <c r="U25" s="13">
        <v>83.594158000000007</v>
      </c>
      <c r="V25" s="13">
        <v>137.41415800000001</v>
      </c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7">
        <f t="shared" si="1"/>
        <v>376.82144499999998</v>
      </c>
      <c r="AM25" s="17">
        <f t="shared" si="4"/>
        <v>419.08518672136915</v>
      </c>
      <c r="AN25" s="17">
        <f t="shared" si="5"/>
        <v>795.90663172136919</v>
      </c>
    </row>
    <row r="26" spans="1:40" x14ac:dyDescent="0.25">
      <c r="A26" s="14" t="s">
        <v>3</v>
      </c>
      <c r="B26" s="13">
        <v>2850.5272790194467</v>
      </c>
      <c r="C26" s="13">
        <v>3088.1511400734212</v>
      </c>
      <c r="D26" s="13">
        <v>5938.6784190928674</v>
      </c>
      <c r="E26" s="13">
        <v>3260.8535878469056</v>
      </c>
      <c r="F26" s="13">
        <v>3344.1182658505068</v>
      </c>
      <c r="G26" s="13">
        <v>6604.9718536974124</v>
      </c>
      <c r="H26" s="13">
        <v>2899.9185219153251</v>
      </c>
      <c r="I26" s="13">
        <v>3348.3694740099145</v>
      </c>
      <c r="J26" s="13">
        <v>6248.2879959252396</v>
      </c>
      <c r="K26" s="13">
        <v>2921.4328495168324</v>
      </c>
      <c r="L26" s="13">
        <v>3198.7054252083317</v>
      </c>
      <c r="M26" s="13">
        <v>6120.1382747251646</v>
      </c>
      <c r="N26" s="13">
        <v>2939.3853108302219</v>
      </c>
      <c r="O26" s="13">
        <v>3031.7054156512022</v>
      </c>
      <c r="P26" s="13">
        <v>5971.0907264814241</v>
      </c>
      <c r="Q26" s="13">
        <v>3000.0623696186194</v>
      </c>
      <c r="R26" s="13">
        <v>2751.4997071610787</v>
      </c>
      <c r="S26" s="13">
        <v>5751.5620767796981</v>
      </c>
      <c r="T26" s="13">
        <v>3016.211162575039</v>
      </c>
      <c r="U26" s="13">
        <v>3003.0008457665654</v>
      </c>
      <c r="V26" s="13">
        <v>6019.2120083416048</v>
      </c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7">
        <f t="shared" si="1"/>
        <v>20888.391081322388</v>
      </c>
      <c r="AM26" s="17">
        <f t="shared" si="4"/>
        <v>21765.550273721019</v>
      </c>
      <c r="AN26" s="17">
        <f t="shared" si="5"/>
        <v>42653.941355043404</v>
      </c>
    </row>
    <row r="27" spans="1:40" x14ac:dyDescent="0.25">
      <c r="A27" s="15" t="s">
        <v>18</v>
      </c>
      <c r="B27" s="18">
        <f>D26</f>
        <v>5938.6784190928674</v>
      </c>
      <c r="C27" s="19"/>
      <c r="D27" s="20"/>
      <c r="E27" s="18">
        <f>G26</f>
        <v>6604.9718536974124</v>
      </c>
      <c r="F27" s="19"/>
      <c r="G27" s="20"/>
      <c r="H27" s="18">
        <f>J26</f>
        <v>6248.2879959252396</v>
      </c>
      <c r="I27" s="19"/>
      <c r="J27" s="20"/>
      <c r="K27" s="18">
        <f>M26</f>
        <v>6120.1382747251646</v>
      </c>
      <c r="L27" s="19"/>
      <c r="M27" s="20"/>
      <c r="N27" s="18">
        <f>P26</f>
        <v>5971.0907264814241</v>
      </c>
      <c r="O27" s="19"/>
      <c r="P27" s="20"/>
      <c r="Q27" s="18">
        <f>S26</f>
        <v>5751.5620767796981</v>
      </c>
      <c r="R27" s="19"/>
      <c r="S27" s="20"/>
      <c r="T27" s="18">
        <f>V26</f>
        <v>6019.2120083416048</v>
      </c>
      <c r="U27" s="19"/>
      <c r="V27" s="20"/>
      <c r="W27" s="18">
        <f>Y26</f>
        <v>0</v>
      </c>
      <c r="X27" s="19"/>
      <c r="Y27" s="20"/>
      <c r="Z27" s="18">
        <f>AB26</f>
        <v>0</v>
      </c>
      <c r="AA27" s="19"/>
      <c r="AB27" s="20"/>
      <c r="AC27" s="18">
        <f>AE26</f>
        <v>0</v>
      </c>
      <c r="AD27" s="19"/>
      <c r="AE27" s="20"/>
      <c r="AF27" s="18">
        <f>AH26</f>
        <v>0</v>
      </c>
      <c r="AG27" s="19"/>
      <c r="AH27" s="20"/>
      <c r="AI27" s="18">
        <f>AK26</f>
        <v>0</v>
      </c>
      <c r="AJ27" s="19"/>
      <c r="AK27" s="20"/>
      <c r="AL27" s="18">
        <f>AN26</f>
        <v>42653.941355043404</v>
      </c>
      <c r="AM27" s="19"/>
      <c r="AN27" s="20"/>
    </row>
    <row r="28" spans="1:40" x14ac:dyDescent="0.25">
      <c r="A28" s="21" t="s">
        <v>19</v>
      </c>
      <c r="B28" s="21"/>
      <c r="C28" s="21"/>
      <c r="D28" s="21"/>
      <c r="E28" s="21"/>
      <c r="F28" s="21"/>
    </row>
    <row r="29" spans="1:40" x14ac:dyDescent="0.25">
      <c r="A29" s="16" t="s">
        <v>20</v>
      </c>
      <c r="B29" s="16"/>
      <c r="C29" s="16"/>
      <c r="D29" s="16"/>
      <c r="E29" s="16"/>
      <c r="F29" s="16"/>
    </row>
    <row r="30" spans="1:40" x14ac:dyDescent="0.25">
      <c r="A30" s="16" t="s">
        <v>21</v>
      </c>
      <c r="B30" s="16"/>
      <c r="C30" s="16"/>
      <c r="D30" s="16"/>
      <c r="E30" s="16"/>
      <c r="F30" s="16"/>
    </row>
    <row r="31" spans="1:40" x14ac:dyDescent="0.25">
      <c r="A31" s="16" t="s">
        <v>22</v>
      </c>
    </row>
    <row r="32" spans="1:40" ht="35.25" customHeight="1" x14ac:dyDescent="0.25">
      <c r="A32" s="22" t="s">
        <v>23</v>
      </c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</row>
    <row r="33" spans="1:1" x14ac:dyDescent="0.25">
      <c r="A33" s="16"/>
    </row>
  </sheetData>
  <mergeCells count="30">
    <mergeCell ref="AK7:AN7"/>
    <mergeCell ref="A9:AN9"/>
    <mergeCell ref="B10:D10"/>
    <mergeCell ref="E10:G10"/>
    <mergeCell ref="H10:J10"/>
    <mergeCell ref="K10:M10"/>
    <mergeCell ref="N10:P10"/>
    <mergeCell ref="Q10:S10"/>
    <mergeCell ref="T10:V10"/>
    <mergeCell ref="W10:Y10"/>
    <mergeCell ref="Z10:AB10"/>
    <mergeCell ref="AC10:AE10"/>
    <mergeCell ref="AF10:AH10"/>
    <mergeCell ref="AI10:AK10"/>
    <mergeCell ref="AL10:AN10"/>
    <mergeCell ref="AI27:AK27"/>
    <mergeCell ref="AL27:AN27"/>
    <mergeCell ref="A28:F28"/>
    <mergeCell ref="A32:Y32"/>
    <mergeCell ref="Q27:S27"/>
    <mergeCell ref="T27:V27"/>
    <mergeCell ref="W27:Y27"/>
    <mergeCell ref="Z27:AB27"/>
    <mergeCell ref="AC27:AE27"/>
    <mergeCell ref="AF27:AH27"/>
    <mergeCell ref="B27:D27"/>
    <mergeCell ref="E27:G27"/>
    <mergeCell ref="H27:J27"/>
    <mergeCell ref="K27:M27"/>
    <mergeCell ref="N27:P27"/>
  </mergeCells>
  <conditionalFormatting sqref="B13:AN20">
    <cfRule type="cellIs" dxfId="1" priority="4" operator="equal">
      <formula>0</formula>
    </cfRule>
  </conditionalFormatting>
  <conditionalFormatting sqref="B22:AN26">
    <cfRule type="cellIs" dxfId="0" priority="1" operator="equal">
      <formula>0</formula>
    </cfRule>
  </conditionalFormatting>
  <pageMargins left="0.7" right="0.7" top="0.75" bottom="0.75" header="0.3" footer="0.3"/>
  <pageSetup scale="68" fitToWidth="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NG-H-SC </vt:lpstr>
      <vt:lpstr>'NG-H-SC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 Vikrant Rao</dc:creator>
  <cp:lastModifiedBy>Lokesh Mehta</cp:lastModifiedBy>
  <dcterms:created xsi:type="dcterms:W3CDTF">2015-06-05T18:17:20Z</dcterms:created>
  <dcterms:modified xsi:type="dcterms:W3CDTF">2024-12-05T07:27:02Z</dcterms:modified>
</cp:coreProperties>
</file>