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Y:\2.New_Supply-Gas\25. Website Updation\Latest Webhosting files\"/>
    </mc:Choice>
  </mc:AlternateContent>
  <xr:revisionPtr revIDLastSave="0" documentId="13_ncr:1_{C8C049D0-0CB3-4878-916F-CBADF175B33B}" xr6:coauthVersionLast="47" xr6:coauthVersionMax="47" xr10:uidLastSave="{00000000-0000-0000-0000-000000000000}"/>
  <bookViews>
    <workbookView xWindow="-108" yWindow="-108" windowWidth="23256" windowHeight="12456" xr2:uid="{70B2349F-20FD-4E9B-B021-2033FB3B5B6D}"/>
  </bookViews>
  <sheets>
    <sheet name="NG-H-SC " sheetId="2" r:id="rId1"/>
    <sheet name="Dec24_Statewise" sheetId="5" r:id="rId2"/>
    <sheet name="Nov24_Statewise" sheetId="3" r:id="rId3"/>
    <sheet name="Oct24_Statewise" sheetId="4" r:id="rId4"/>
  </sheets>
  <definedNames>
    <definedName name="_xlnm.Print_Area" localSheetId="0">'NG-H-SC '!$A$1:$AN$33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41" i="5" l="1"/>
  <c r="AQ40" i="5" s="1"/>
  <c r="AP41" i="5"/>
  <c r="AO41" i="5"/>
  <c r="AN41" i="5"/>
  <c r="AM41" i="5"/>
  <c r="AL41" i="5"/>
  <c r="AK41" i="5"/>
  <c r="AJ41" i="5"/>
  <c r="AI41" i="5"/>
  <c r="AH41" i="5"/>
  <c r="AG41" i="5"/>
  <c r="AG40" i="5" s="1"/>
  <c r="AF41" i="5"/>
  <c r="AF40" i="5" s="1"/>
  <c r="AE41" i="5"/>
  <c r="AE40" i="5" s="1"/>
  <c r="AD41" i="5"/>
  <c r="AD40" i="5" s="1"/>
  <c r="AC41" i="5"/>
  <c r="AC40" i="5" s="1"/>
  <c r="AB41" i="5"/>
  <c r="AB40" i="5" s="1"/>
  <c r="AA41" i="5"/>
  <c r="AA40" i="5" s="1"/>
  <c r="Z41" i="5"/>
  <c r="Z40" i="5" s="1"/>
  <c r="Y41" i="5"/>
  <c r="Y40" i="5" s="1"/>
  <c r="X41" i="5"/>
  <c r="X40" i="5" s="1"/>
  <c r="W41" i="5"/>
  <c r="W40" i="5" s="1"/>
  <c r="V41" i="5"/>
  <c r="V40" i="5" s="1"/>
  <c r="U41" i="5"/>
  <c r="U40" i="5" s="1"/>
  <c r="T41" i="5"/>
  <c r="T40" i="5" s="1"/>
  <c r="S41" i="5"/>
  <c r="S40" i="5" s="1"/>
  <c r="R41" i="5"/>
  <c r="Q41" i="5"/>
  <c r="P41" i="5"/>
  <c r="O41" i="5"/>
  <c r="N41" i="5"/>
  <c r="M41" i="5"/>
  <c r="L41" i="5"/>
  <c r="K41" i="5"/>
  <c r="J41" i="5"/>
  <c r="I41" i="5"/>
  <c r="I40" i="5" s="1"/>
  <c r="H41" i="5"/>
  <c r="H40" i="5" s="1"/>
  <c r="G41" i="5"/>
  <c r="G40" i="5" s="1"/>
  <c r="F41" i="5"/>
  <c r="F40" i="5" s="1"/>
  <c r="E41" i="5"/>
  <c r="E40" i="5" s="1"/>
  <c r="AP40" i="5"/>
  <c r="AO40" i="5"/>
  <c r="AN40" i="5"/>
  <c r="AM40" i="5"/>
  <c r="AL40" i="5"/>
  <c r="AK40" i="5"/>
  <c r="AJ40" i="5"/>
  <c r="AI40" i="5"/>
  <c r="AH40" i="5"/>
  <c r="R40" i="5"/>
  <c r="Q40" i="5"/>
  <c r="P40" i="5"/>
  <c r="O40" i="5"/>
  <c r="N40" i="5"/>
  <c r="M40" i="5"/>
  <c r="L40" i="5"/>
  <c r="K40" i="5"/>
  <c r="J40" i="5"/>
  <c r="AN20" i="2"/>
  <c r="AN19" i="2"/>
  <c r="AN18" i="2"/>
  <c r="AN17" i="2"/>
  <c r="AN16" i="2"/>
  <c r="AL15" i="2"/>
  <c r="AM14" i="2"/>
  <c r="AL14" i="2"/>
  <c r="AM13" i="2"/>
  <c r="AL13" i="2"/>
  <c r="AM42" i="4"/>
  <c r="AD42" i="4"/>
  <c r="AM31" i="4"/>
  <c r="AD31" i="4"/>
  <c r="AI27" i="2"/>
  <c r="AF27" i="2"/>
  <c r="AC27" i="2"/>
  <c r="Z27" i="2"/>
  <c r="W27" i="2"/>
  <c r="T27" i="2"/>
  <c r="Q27" i="2"/>
  <c r="N27" i="2"/>
  <c r="K27" i="2"/>
  <c r="H27" i="2"/>
  <c r="E27" i="2"/>
  <c r="B27" i="2"/>
  <c r="AN26" i="2"/>
  <c r="AL27" i="2" s="1"/>
  <c r="AM26" i="2"/>
  <c r="AL26" i="2"/>
  <c r="AN25" i="2"/>
  <c r="AM25" i="2"/>
  <c r="AL25" i="2"/>
  <c r="AN24" i="2"/>
  <c r="AM24" i="2"/>
  <c r="AL24" i="2"/>
  <c r="AN23" i="2"/>
  <c r="AM23" i="2"/>
  <c r="AL23" i="2"/>
  <c r="AN22" i="2"/>
  <c r="AM22" i="2"/>
  <c r="AL22" i="2"/>
  <c r="AM20" i="2"/>
  <c r="AL20" i="2"/>
  <c r="AM19" i="2"/>
  <c r="AL19" i="2"/>
  <c r="AM18" i="2"/>
  <c r="AL18" i="2"/>
  <c r="AM17" i="2"/>
  <c r="AL17" i="2"/>
  <c r="AM16" i="2"/>
  <c r="AL16" i="2"/>
  <c r="AM15" i="2"/>
  <c r="H10" i="2"/>
  <c r="K10" i="2" s="1"/>
  <c r="N10" i="2" s="1"/>
  <c r="Q10" i="2" s="1"/>
  <c r="T10" i="2" s="1"/>
  <c r="W10" i="2" s="1"/>
  <c r="Z10" i="2" s="1"/>
  <c r="AC10" i="2" s="1"/>
  <c r="AF10" i="2" s="1"/>
  <c r="AI10" i="2" s="1"/>
  <c r="E10" i="2"/>
  <c r="AN13" i="2" l="1"/>
  <c r="AN14" i="2"/>
  <c r="AN15" i="2"/>
</calcChain>
</file>

<file path=xl/sharedStrings.xml><?xml version="1.0" encoding="utf-8"?>
<sst xmlns="http://schemas.openxmlformats.org/spreadsheetml/2006/main" count="330" uniqueCount="84">
  <si>
    <t>Financial Year  2024-25</t>
  </si>
  <si>
    <t>FY 2024-25</t>
  </si>
  <si>
    <t>Domestic</t>
  </si>
  <si>
    <t>RLNG</t>
  </si>
  <si>
    <t>Total</t>
  </si>
  <si>
    <t>Energy Sector</t>
  </si>
  <si>
    <t>Power</t>
  </si>
  <si>
    <t>CGD</t>
  </si>
  <si>
    <t>Refinery</t>
  </si>
  <si>
    <t>Agriculture(Tea Plantation)</t>
  </si>
  <si>
    <t>Industrial</t>
  </si>
  <si>
    <t>Manufacturing</t>
  </si>
  <si>
    <t>Other/Misc</t>
  </si>
  <si>
    <t>Non Energy Sectors</t>
  </si>
  <si>
    <t>Fertilizer</t>
  </si>
  <si>
    <t>Petrochemical</t>
  </si>
  <si>
    <t>LPG Shrinkage</t>
  </si>
  <si>
    <t>Sponge Iron/Steel</t>
  </si>
  <si>
    <t>Grand Total</t>
  </si>
  <si>
    <t xml:space="preserve">Source: Oil and Gas companies </t>
  </si>
  <si>
    <t>MMT:Million Metric Tonnes</t>
  </si>
  <si>
    <t>1 MMT = 1325 MMSCM</t>
  </si>
  <si>
    <t xml:space="preserve">MMSCM : Million Standard Cubic Meter </t>
  </si>
  <si>
    <t>Note: From the FY 2020-21 onwards ,ONGC , OIL and DGH sectoral consumption data added in given table, includes I\C consumption data of these enities which inter-alia includes (i.e I\C) sectors like VAP shrinkage, LPG Shrinkage, Captive Power Generation, supply to power houses , supply to crematoriums &amp; schools etc. Excludes remaining components of I\C.</t>
  </si>
  <si>
    <t>Petroleum Planning &amp; Analysis Cell</t>
  </si>
  <si>
    <t>Nov-24 State Wise Natural Gas Sale\Consumption (P)* (in MMSCM)</t>
  </si>
  <si>
    <t>AGRICULTURE</t>
  </si>
  <si>
    <t>CITY OR LOCAL NATURAL GAS DISTRIBUTION NETWORK</t>
  </si>
  <si>
    <t>FERTILIZER</t>
  </si>
  <si>
    <t>INDUSTRIAL</t>
  </si>
  <si>
    <t>LPG SHRINKAGE</t>
  </si>
  <si>
    <t>MANUFACTURING</t>
  </si>
  <si>
    <t>MISCELLANEOUS</t>
  </si>
  <si>
    <t>PETROCHEM</t>
  </si>
  <si>
    <t>POWER</t>
  </si>
  <si>
    <t>REFINERY</t>
  </si>
  <si>
    <t>SPONGE IRON</t>
  </si>
  <si>
    <t xml:space="preserve"> Total (in MMSCM)</t>
  </si>
  <si>
    <t>State</t>
  </si>
  <si>
    <t>RLNG/ Others</t>
  </si>
  <si>
    <t xml:space="preserve"> Total </t>
  </si>
  <si>
    <t>ANDHRA PRADESH</t>
  </si>
  <si>
    <t>ARUNACHAL PRADESH</t>
  </si>
  <si>
    <t>ASSAM</t>
  </si>
  <si>
    <t>BIHAR</t>
  </si>
  <si>
    <t>CHHATTISGARH</t>
  </si>
  <si>
    <t>DADRA &amp; NAGAR HAVELI (UT)</t>
  </si>
  <si>
    <t>DAMAN &amp; DIU (UT)</t>
  </si>
  <si>
    <t>GOA</t>
  </si>
  <si>
    <t>GUJARAT</t>
  </si>
  <si>
    <t>HARYANA</t>
  </si>
  <si>
    <t>HIMACHAL PRADESH</t>
  </si>
  <si>
    <t>JHARKHAND</t>
  </si>
  <si>
    <t>KARNATAKA</t>
  </si>
  <si>
    <t>KERALA</t>
  </si>
  <si>
    <t>MADHYA PRADESH</t>
  </si>
  <si>
    <t>MAHARASHTRA</t>
  </si>
  <si>
    <t>ODISHA</t>
  </si>
  <si>
    <t>PUDUCHERRY</t>
  </si>
  <si>
    <t>PUNJAB</t>
  </si>
  <si>
    <t>RAJASTHAN</t>
  </si>
  <si>
    <t>TAMIL NADU</t>
  </si>
  <si>
    <t>TELANGANA</t>
  </si>
  <si>
    <t>TRIPURA</t>
  </si>
  <si>
    <t>UTTAR PRADESH</t>
  </si>
  <si>
    <t>UTTARAKHAND</t>
  </si>
  <si>
    <t>WEST BENGAL</t>
  </si>
  <si>
    <t>EASTERN OFFSHORE</t>
  </si>
  <si>
    <t>WESTERN OFFSHORE</t>
  </si>
  <si>
    <t>NOT ASSIGNED</t>
  </si>
  <si>
    <t>*Totals may not tally due to rounding off. The dataset (P) is based on information provided by Oil &amp; Gas Companies reporting to PPAC i.e. ONGC, OIL, DGH, GAIL, GSPC, Torrent Power Limited, Shell Energy India Pvt. Ltd., BPCL, RIL and IOCL. Components of internal consumption related to VAP shrinkage, LPG Shrinkage, Captive Power Generation, supply to power houses, supply to crematoriums &amp; schools etc. as reported by Oil &amp; Gas Companies have also been included. Subject to change</t>
  </si>
  <si>
    <t>DELHI NCT</t>
  </si>
  <si>
    <t>I/C for P/L System</t>
  </si>
  <si>
    <t>24.12.2024</t>
  </si>
  <si>
    <t>INTERNAL CONSUMPTION FOR PIPELINE SYSTEM</t>
  </si>
  <si>
    <t>Total Domestic</t>
  </si>
  <si>
    <t>Total Sum of RLNG/Others</t>
  </si>
  <si>
    <t>Total Sum of Quantity Supplied</t>
  </si>
  <si>
    <t>Oct-24 State Wise Natural Gas Sale\Consumption (P)* (in MMSCM)</t>
  </si>
  <si>
    <t>DELHI</t>
  </si>
  <si>
    <t>GUJARAT OFFSHORE</t>
  </si>
  <si>
    <t>Sectoral Consumption (in MMSCM)</t>
  </si>
  <si>
    <t>Dec-24 State Wise Natural Gas Sale\Consumption (P)* (in MMSCM)</t>
  </si>
  <si>
    <t>updated on 02.02.2025 (Provisional)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</si>
</sst>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m\ yy"/>
    <numFmt numFmtId="165" formatCode="dd\.mm\.yyyy"/>
    <numFmt numFmtId="166" formatCode="0.000"/>
    <numFmt numFmtId="167" formatCode="0.0"/>
  </numFmts>
  <fonts count="20" x14ac:knownFonts="1">
    <font>
      <sz val="11"/>
      <color theme="1"/>
      <name val="Aptos Narrow"/>
      <family val="2"/>
      <scheme val="minor"/>
    </font>
    <font>
      <b/>
      <sz val="11"/>
      <color theme="1"/>
      <name val="Aptos Narrow"/>
      <family val="2"/>
      <scheme val="minor"/>
    </font>
    <font>
      <sz val="16"/>
      <color theme="1"/>
      <name val="Times New Roman"/>
      <family val="1"/>
    </font>
    <font>
      <sz val="16"/>
      <color theme="1"/>
      <name val="Aptos Narrow"/>
      <family val="2"/>
      <scheme val="minor"/>
    </font>
    <font>
      <b/>
      <sz val="14"/>
      <name val="Times New Roman"/>
      <family val="1"/>
    </font>
    <font>
      <sz val="14"/>
      <color theme="1"/>
      <name val="Aptos Narrow"/>
      <family val="2"/>
      <scheme val="minor"/>
    </font>
    <font>
      <b/>
      <sz val="12"/>
      <color theme="1"/>
      <name val="Times New Roman"/>
      <family val="1"/>
    </font>
    <font>
      <b/>
      <sz val="12"/>
      <color rgb="FF000000"/>
      <name val="Times New Roman"/>
      <family val="1"/>
    </font>
    <font>
      <sz val="12"/>
      <color theme="1"/>
      <name val="Aptos Narrow"/>
      <family val="2"/>
      <scheme val="minor"/>
    </font>
    <font>
      <b/>
      <sz val="11"/>
      <color theme="1"/>
      <name val="Times New Roman"/>
      <family val="1"/>
    </font>
    <font>
      <sz val="11"/>
      <color theme="1"/>
      <name val="Times New Roman"/>
      <family val="1"/>
    </font>
    <font>
      <b/>
      <sz val="11"/>
      <color rgb="FF000000"/>
      <name val="Aptos Narrow"/>
      <family val="2"/>
      <scheme val="minor"/>
    </font>
    <font>
      <sz val="10"/>
      <color theme="1"/>
      <name val="Times New Roman"/>
      <family val="1"/>
    </font>
    <font>
      <b/>
      <u/>
      <sz val="16"/>
      <color rgb="FF000000"/>
      <name val="Times New Roman"/>
      <family val="1"/>
    </font>
    <font>
      <sz val="11"/>
      <color rgb="FF000000"/>
      <name val="Aptos Narrow"/>
      <family val="2"/>
      <scheme val="minor"/>
    </font>
    <font>
      <sz val="11"/>
      <color indexed="8"/>
      <name val="Aptos Narrow"/>
      <family val="2"/>
      <scheme val="minor"/>
    </font>
    <font>
      <b/>
      <sz val="11"/>
      <name val="Aptos Narrow"/>
      <family val="2"/>
      <scheme val="minor"/>
    </font>
    <font>
      <b/>
      <sz val="9"/>
      <color theme="1"/>
      <name val="Aptos Narrow"/>
      <family val="2"/>
      <scheme val="minor"/>
    </font>
    <font>
      <sz val="11"/>
      <name val="Aptos Narrow"/>
      <family val="2"/>
      <scheme val="minor"/>
    </font>
    <font>
      <sz val="11"/>
      <color theme="1"/>
      <name val="Aptos Narrow"/>
      <family val="2"/>
      <scheme val="minor"/>
    </font>
  </fonts>
  <fills count="1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rgb="FF92D050"/>
        <bgColor indexed="64"/>
      </patternFill>
    </fill>
    <fill>
      <patternFill patternType="solid">
        <fgColor rgb="FFFFFF00"/>
        <bgColor rgb="FF000000"/>
      </patternFill>
    </fill>
    <fill>
      <patternFill patternType="solid">
        <fgColor theme="9" tint="0.79998168889431442"/>
        <bgColor theme="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3" tint="0.89999084444715716"/>
        <bgColor theme="4"/>
      </patternFill>
    </fill>
    <fill>
      <patternFill patternType="solid">
        <fgColor theme="3" tint="0.89999084444715716"/>
        <bgColor indexed="64"/>
      </patternFill>
    </fill>
    <fill>
      <patternFill patternType="solid">
        <fgColor theme="4" tint="0.79998168889431442"/>
        <bgColor theme="4"/>
      </patternFill>
    </fill>
    <fill>
      <patternFill patternType="solid">
        <fgColor theme="6" tint="0.79998168889431442"/>
        <bgColor theme="4"/>
      </patternFill>
    </fill>
  </fills>
  <borders count="8">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5" fillId="0" borderId="0"/>
    <xf numFmtId="0" fontId="19" fillId="0" borderId="0"/>
  </cellStyleXfs>
  <cellXfs count="101">
    <xf numFmtId="0" fontId="0" fillId="0" borderId="0" xfId="0"/>
    <xf numFmtId="0" fontId="2" fillId="0" borderId="0" xfId="0" applyFont="1"/>
    <xf numFmtId="0" fontId="3" fillId="0" borderId="0" xfId="0" applyFont="1"/>
    <xf numFmtId="0" fontId="4" fillId="0" borderId="0" xfId="0" applyFont="1"/>
    <xf numFmtId="0" fontId="4" fillId="2" borderId="0" xfId="0" applyFont="1" applyFill="1" applyAlignment="1">
      <alignment vertical="center"/>
    </xf>
    <xf numFmtId="0" fontId="5" fillId="0" borderId="0" xfId="0" applyFont="1"/>
    <xf numFmtId="0" fontId="6" fillId="5" borderId="4" xfId="0" applyFont="1" applyFill="1" applyBorder="1"/>
    <xf numFmtId="0" fontId="8" fillId="0" borderId="0" xfId="0" applyFont="1"/>
    <xf numFmtId="0" fontId="7" fillId="5" borderId="4" xfId="0" applyFont="1" applyFill="1" applyBorder="1" applyAlignment="1">
      <alignment vertical="center"/>
    </xf>
    <xf numFmtId="0" fontId="9" fillId="2" borderId="5" xfId="0" applyFont="1" applyFill="1" applyBorder="1"/>
    <xf numFmtId="0" fontId="9" fillId="2" borderId="6" xfId="0" applyFont="1" applyFill="1" applyBorder="1"/>
    <xf numFmtId="0" fontId="9" fillId="2" borderId="7" xfId="0" applyFont="1" applyFill="1" applyBorder="1"/>
    <xf numFmtId="0" fontId="10" fillId="0" borderId="4" xfId="0" applyFont="1" applyBorder="1"/>
    <xf numFmtId="1" fontId="10" fillId="0" borderId="4" xfId="0" applyNumberFormat="1" applyFont="1" applyBorder="1"/>
    <xf numFmtId="1" fontId="9" fillId="0" borderId="4" xfId="0" applyNumberFormat="1" applyFont="1" applyBorder="1"/>
    <xf numFmtId="0" fontId="9" fillId="0" borderId="4" xfId="0" applyFont="1" applyBorder="1"/>
    <xf numFmtId="0" fontId="1" fillId="5" borderId="4" xfId="0" applyFont="1" applyFill="1" applyBorder="1" applyAlignment="1">
      <alignment horizontal="center"/>
    </xf>
    <xf numFmtId="0" fontId="12" fillId="0" borderId="0" xfId="0" applyFont="1" applyAlignment="1">
      <alignment vertical="top"/>
    </xf>
    <xf numFmtId="0" fontId="13" fillId="0" borderId="0" xfId="0" applyFont="1" applyAlignment="1">
      <alignment horizontal="left" vertical="top"/>
    </xf>
    <xf numFmtId="0" fontId="14" fillId="0" borderId="0" xfId="0" applyFont="1" applyAlignment="1">
      <alignment horizontal="right" vertical="top"/>
    </xf>
    <xf numFmtId="1" fontId="14" fillId="0" borderId="0" xfId="0" applyNumberFormat="1" applyFont="1" applyAlignment="1">
      <alignment horizontal="right" vertical="top"/>
    </xf>
    <xf numFmtId="0" fontId="15" fillId="0" borderId="0" xfId="1"/>
    <xf numFmtId="0" fontId="16" fillId="7" borderId="4" xfId="0" applyFont="1" applyFill="1" applyBorder="1" applyAlignment="1">
      <alignment horizontal="left" vertical="top"/>
    </xf>
    <xf numFmtId="0" fontId="16" fillId="7" borderId="4" xfId="0" applyFont="1" applyFill="1" applyBorder="1" applyAlignment="1">
      <alignment horizontal="center" vertical="top"/>
    </xf>
    <xf numFmtId="0" fontId="16" fillId="7" borderId="4" xfId="0" applyFont="1" applyFill="1" applyBorder="1" applyAlignment="1">
      <alignment horizontal="center" vertical="top" wrapText="1"/>
    </xf>
    <xf numFmtId="0" fontId="0" fillId="8" borderId="4" xfId="0" applyFill="1" applyBorder="1" applyAlignment="1">
      <alignment horizontal="left" vertical="top"/>
    </xf>
    <xf numFmtId="166" fontId="0" fillId="3" borderId="4" xfId="0" applyNumberFormat="1" applyFill="1" applyBorder="1" applyAlignment="1">
      <alignment horizontal="right" vertical="top"/>
    </xf>
    <xf numFmtId="166" fontId="0" fillId="9" borderId="4" xfId="0" applyNumberFormat="1" applyFill="1" applyBorder="1" applyAlignment="1">
      <alignment horizontal="right" vertical="top"/>
    </xf>
    <xf numFmtId="166" fontId="0" fillId="8" borderId="4" xfId="0" applyNumberFormat="1" applyFill="1" applyBorder="1" applyAlignment="1">
      <alignment horizontal="right" vertical="top"/>
    </xf>
    <xf numFmtId="0" fontId="16" fillId="11" borderId="4" xfId="0" applyFont="1" applyFill="1" applyBorder="1" applyAlignment="1">
      <alignment horizontal="center" vertical="top"/>
    </xf>
    <xf numFmtId="0" fontId="16" fillId="11" borderId="4" xfId="0" applyFont="1" applyFill="1" applyBorder="1" applyAlignment="1">
      <alignment horizontal="center" vertical="top" wrapText="1"/>
    </xf>
    <xf numFmtId="166" fontId="0" fillId="12" borderId="4" xfId="0" applyNumberFormat="1" applyFill="1" applyBorder="1" applyAlignment="1">
      <alignment horizontal="right" vertical="top"/>
    </xf>
    <xf numFmtId="166" fontId="18" fillId="7" borderId="4" xfId="0" applyNumberFormat="1" applyFont="1" applyFill="1" applyBorder="1" applyAlignment="1">
      <alignment horizontal="right" vertical="top"/>
    </xf>
    <xf numFmtId="0" fontId="16" fillId="13" borderId="4" xfId="0" applyFont="1" applyFill="1" applyBorder="1" applyAlignment="1">
      <alignment horizontal="center" vertical="top"/>
    </xf>
    <xf numFmtId="0" fontId="16" fillId="13" borderId="4" xfId="0" applyFont="1" applyFill="1" applyBorder="1" applyAlignment="1">
      <alignment horizontal="center" vertical="top" wrapText="1"/>
    </xf>
    <xf numFmtId="0" fontId="16" fillId="14" borderId="4" xfId="0" applyFont="1" applyFill="1" applyBorder="1" applyAlignment="1">
      <alignment horizontal="center" vertical="top"/>
    </xf>
    <xf numFmtId="0" fontId="16" fillId="14" borderId="4" xfId="0" applyFont="1" applyFill="1" applyBorder="1" applyAlignment="1">
      <alignment horizontal="center" vertical="top" wrapText="1"/>
    </xf>
    <xf numFmtId="0" fontId="1" fillId="8" borderId="4" xfId="0" applyFont="1" applyFill="1" applyBorder="1" applyAlignment="1">
      <alignment horizontal="left" vertical="top"/>
    </xf>
    <xf numFmtId="166" fontId="1" fillId="3" borderId="4" xfId="0" applyNumberFormat="1" applyFont="1" applyFill="1" applyBorder="1" applyAlignment="1">
      <alignment horizontal="right" vertical="top"/>
    </xf>
    <xf numFmtId="166" fontId="1" fillId="9" borderId="4" xfId="0" applyNumberFormat="1" applyFont="1" applyFill="1" applyBorder="1" applyAlignment="1">
      <alignment horizontal="right" vertical="top"/>
    </xf>
    <xf numFmtId="166" fontId="1" fillId="8" borderId="4" xfId="0" applyNumberFormat="1" applyFont="1" applyFill="1" applyBorder="1" applyAlignment="1">
      <alignment horizontal="right" vertical="top"/>
    </xf>
    <xf numFmtId="167" fontId="10" fillId="0" borderId="4" xfId="0" applyNumberFormat="1" applyFont="1" applyBorder="1"/>
    <xf numFmtId="0" fontId="1" fillId="3" borderId="1" xfId="0" applyFont="1" applyFill="1" applyBorder="1" applyAlignment="1">
      <alignment horizontal="center" vertical="center"/>
    </xf>
    <xf numFmtId="0" fontId="1" fillId="3" borderId="0" xfId="0" applyFont="1" applyFill="1" applyAlignment="1">
      <alignment horizontal="center" vertical="center"/>
    </xf>
    <xf numFmtId="0" fontId="4" fillId="4" borderId="2" xfId="0" applyFont="1" applyFill="1" applyBorder="1" applyAlignment="1">
      <alignment horizontal="left" vertical="center"/>
    </xf>
    <xf numFmtId="0" fontId="4" fillId="4" borderId="3" xfId="0" applyFont="1" applyFill="1" applyBorder="1" applyAlignment="1">
      <alignment horizontal="left" vertical="center"/>
    </xf>
    <xf numFmtId="164" fontId="7" fillId="5" borderId="4" xfId="0" applyNumberFormat="1" applyFont="1" applyFill="1" applyBorder="1" applyAlignment="1">
      <alignment horizontal="center" vertical="center"/>
    </xf>
    <xf numFmtId="0" fontId="7" fillId="5" borderId="4" xfId="0" applyFont="1" applyFill="1" applyBorder="1" applyAlignment="1">
      <alignment horizontal="center" vertical="center"/>
    </xf>
    <xf numFmtId="1" fontId="11" fillId="5" borderId="5" xfId="0" applyNumberFormat="1" applyFont="1" applyFill="1" applyBorder="1" applyAlignment="1">
      <alignment horizontal="center" vertical="center"/>
    </xf>
    <xf numFmtId="1" fontId="11" fillId="5" borderId="6" xfId="0" applyNumberFormat="1" applyFont="1" applyFill="1" applyBorder="1" applyAlignment="1">
      <alignment horizontal="center" vertical="center"/>
    </xf>
    <xf numFmtId="1" fontId="11" fillId="5" borderId="7" xfId="0" applyNumberFormat="1" applyFont="1" applyFill="1" applyBorder="1" applyAlignment="1">
      <alignment horizontal="center" vertical="center"/>
    </xf>
    <xf numFmtId="0" fontId="12" fillId="0" borderId="0" xfId="0" applyFont="1" applyAlignment="1">
      <alignment horizontal="left" vertical="top"/>
    </xf>
    <xf numFmtId="0" fontId="0" fillId="0" borderId="0" xfId="0" applyAlignment="1">
      <alignment horizontal="left" wrapText="1"/>
    </xf>
    <xf numFmtId="0" fontId="16" fillId="7" borderId="5" xfId="0" applyFont="1" applyFill="1" applyBorder="1" applyAlignment="1">
      <alignment horizontal="center" vertical="top" wrapText="1"/>
    </xf>
    <xf numFmtId="0" fontId="16" fillId="7" borderId="6" xfId="0" applyFont="1" applyFill="1" applyBorder="1" applyAlignment="1">
      <alignment horizontal="center" vertical="top" wrapText="1"/>
    </xf>
    <xf numFmtId="0" fontId="16" fillId="7" borderId="7" xfId="0" applyFont="1" applyFill="1" applyBorder="1" applyAlignment="1">
      <alignment horizontal="center" vertical="top" wrapText="1"/>
    </xf>
    <xf numFmtId="0" fontId="17" fillId="10" borderId="5" xfId="0" applyFont="1" applyFill="1" applyBorder="1" applyAlignment="1">
      <alignment horizontal="left" vertical="top" wrapText="1"/>
    </xf>
    <xf numFmtId="0" fontId="17" fillId="10" borderId="6" xfId="0" applyFont="1" applyFill="1" applyBorder="1" applyAlignment="1">
      <alignment horizontal="left" vertical="top" wrapText="1"/>
    </xf>
    <xf numFmtId="0" fontId="17" fillId="10" borderId="7" xfId="0" applyFont="1" applyFill="1" applyBorder="1" applyAlignment="1">
      <alignment horizontal="left" vertical="top" wrapText="1"/>
    </xf>
    <xf numFmtId="0" fontId="13" fillId="0" borderId="0" xfId="0" applyFont="1" applyAlignment="1">
      <alignment horizontal="center" vertical="center"/>
    </xf>
    <xf numFmtId="165" fontId="1" fillId="3" borderId="0" xfId="0" applyNumberFormat="1" applyFont="1" applyFill="1" applyAlignment="1">
      <alignment horizontal="center" vertical="center"/>
    </xf>
    <xf numFmtId="0" fontId="4" fillId="6" borderId="4" xfId="0" applyFont="1" applyFill="1" applyBorder="1" applyAlignment="1">
      <alignment horizontal="center" vertical="top"/>
    </xf>
    <xf numFmtId="0" fontId="16" fillId="11" borderId="5" xfId="0" applyFont="1" applyFill="1" applyBorder="1" applyAlignment="1">
      <alignment horizontal="center" vertical="top"/>
    </xf>
    <xf numFmtId="0" fontId="16" fillId="11" borderId="6" xfId="0" applyFont="1" applyFill="1" applyBorder="1" applyAlignment="1">
      <alignment horizontal="center" vertical="top"/>
    </xf>
    <xf numFmtId="0" fontId="16" fillId="11" borderId="7" xfId="0" applyFont="1" applyFill="1" applyBorder="1" applyAlignment="1">
      <alignment horizontal="center" vertical="top"/>
    </xf>
    <xf numFmtId="0" fontId="16" fillId="14" borderId="5" xfId="0" applyFont="1" applyFill="1" applyBorder="1" applyAlignment="1">
      <alignment horizontal="center" vertical="top" wrapText="1"/>
    </xf>
    <xf numFmtId="0" fontId="16" fillId="14" borderId="6" xfId="0" applyFont="1" applyFill="1" applyBorder="1" applyAlignment="1">
      <alignment horizontal="center" vertical="top" wrapText="1"/>
    </xf>
    <xf numFmtId="0" fontId="16" fillId="14" borderId="7" xfId="0" applyFont="1" applyFill="1" applyBorder="1" applyAlignment="1">
      <alignment horizontal="center" vertical="top" wrapText="1"/>
    </xf>
    <xf numFmtId="0" fontId="16" fillId="7" borderId="5" xfId="0" applyFont="1" applyFill="1" applyBorder="1" applyAlignment="1">
      <alignment horizontal="center" vertical="top"/>
    </xf>
    <xf numFmtId="0" fontId="16" fillId="7" borderId="6" xfId="0" applyFont="1" applyFill="1" applyBorder="1" applyAlignment="1">
      <alignment horizontal="center" vertical="top"/>
    </xf>
    <xf numFmtId="0" fontId="16" fillId="7" borderId="7" xfId="0" applyFont="1" applyFill="1" applyBorder="1" applyAlignment="1">
      <alignment horizontal="center" vertical="top"/>
    </xf>
    <xf numFmtId="0" fontId="16" fillId="13" borderId="5" xfId="0" applyFont="1" applyFill="1" applyBorder="1" applyAlignment="1">
      <alignment horizontal="center" vertical="top"/>
    </xf>
    <xf numFmtId="0" fontId="16" fillId="13" borderId="6" xfId="0" applyFont="1" applyFill="1" applyBorder="1" applyAlignment="1">
      <alignment horizontal="center" vertical="top"/>
    </xf>
    <xf numFmtId="0" fontId="16" fillId="13" borderId="7" xfId="0" applyFont="1" applyFill="1" applyBorder="1" applyAlignment="1">
      <alignment horizontal="center" vertical="top"/>
    </xf>
    <xf numFmtId="0" fontId="19" fillId="0" borderId="0" xfId="2"/>
    <xf numFmtId="0" fontId="4" fillId="6" borderId="4" xfId="2" applyFont="1" applyFill="1" applyBorder="1" applyAlignment="1">
      <alignment horizontal="center" vertical="top"/>
    </xf>
    <xf numFmtId="0" fontId="16" fillId="11" borderId="5" xfId="2" applyFont="1" applyFill="1" applyBorder="1" applyAlignment="1">
      <alignment horizontal="center" vertical="top"/>
    </xf>
    <xf numFmtId="0" fontId="16" fillId="11" borderId="6" xfId="2" applyFont="1" applyFill="1" applyBorder="1" applyAlignment="1">
      <alignment horizontal="center" vertical="top"/>
    </xf>
    <xf numFmtId="0" fontId="16" fillId="11" borderId="7" xfId="2" applyFont="1" applyFill="1" applyBorder="1" applyAlignment="1">
      <alignment horizontal="center" vertical="top"/>
    </xf>
    <xf numFmtId="0" fontId="16" fillId="7" borderId="5" xfId="2" applyFont="1" applyFill="1" applyBorder="1" applyAlignment="1">
      <alignment horizontal="center" vertical="top" wrapText="1"/>
    </xf>
    <xf numFmtId="0" fontId="16" fillId="7" borderId="6" xfId="2" applyFont="1" applyFill="1" applyBorder="1" applyAlignment="1">
      <alignment horizontal="center" vertical="top" wrapText="1"/>
    </xf>
    <xf numFmtId="0" fontId="16" fillId="7" borderId="7" xfId="2" applyFont="1" applyFill="1" applyBorder="1" applyAlignment="1">
      <alignment horizontal="center" vertical="top" wrapText="1"/>
    </xf>
    <xf numFmtId="0" fontId="16" fillId="14" borderId="5" xfId="2" applyFont="1" applyFill="1" applyBorder="1" applyAlignment="1">
      <alignment horizontal="center" vertical="top" wrapText="1"/>
    </xf>
    <xf numFmtId="0" fontId="16" fillId="14" borderId="6" xfId="2" applyFont="1" applyFill="1" applyBorder="1" applyAlignment="1">
      <alignment horizontal="center" vertical="top" wrapText="1"/>
    </xf>
    <xf numFmtId="0" fontId="16" fillId="14" borderId="7" xfId="2" applyFont="1" applyFill="1" applyBorder="1" applyAlignment="1">
      <alignment horizontal="center" vertical="top" wrapText="1"/>
    </xf>
    <xf numFmtId="0" fontId="16" fillId="0" borderId="0" xfId="2" applyFont="1" applyAlignment="1">
      <alignment horizontal="left" vertical="top"/>
    </xf>
    <xf numFmtId="0" fontId="16" fillId="11" borderId="4" xfId="2" applyFont="1" applyFill="1" applyBorder="1" applyAlignment="1">
      <alignment horizontal="center" vertical="top"/>
    </xf>
    <xf numFmtId="0" fontId="16" fillId="11" borderId="4" xfId="2" applyFont="1" applyFill="1" applyBorder="1" applyAlignment="1">
      <alignment horizontal="center" vertical="top" wrapText="1"/>
    </xf>
    <xf numFmtId="0" fontId="16" fillId="7" borderId="4" xfId="2" applyFont="1" applyFill="1" applyBorder="1" applyAlignment="1">
      <alignment horizontal="center" vertical="top"/>
    </xf>
    <xf numFmtId="0" fontId="16" fillId="7" borderId="4" xfId="2" applyFont="1" applyFill="1" applyBorder="1" applyAlignment="1">
      <alignment horizontal="center" vertical="top" wrapText="1"/>
    </xf>
    <xf numFmtId="0" fontId="19" fillId="0" borderId="0" xfId="2" applyAlignment="1">
      <alignment horizontal="left" vertical="top"/>
    </xf>
    <xf numFmtId="166" fontId="19" fillId="12" borderId="4" xfId="2" applyNumberFormat="1" applyFill="1" applyBorder="1" applyAlignment="1">
      <alignment horizontal="right" vertical="top"/>
    </xf>
    <xf numFmtId="166" fontId="18" fillId="7" borderId="4" xfId="2" applyNumberFormat="1" applyFont="1" applyFill="1" applyBorder="1" applyAlignment="1">
      <alignment horizontal="right" vertical="top"/>
    </xf>
    <xf numFmtId="166" fontId="19" fillId="9" borderId="4" xfId="2" applyNumberFormat="1" applyFill="1" applyBorder="1" applyAlignment="1">
      <alignment horizontal="right" vertical="top"/>
    </xf>
    <xf numFmtId="166" fontId="19" fillId="3" borderId="4" xfId="2" applyNumberFormat="1" applyFill="1" applyBorder="1" applyAlignment="1">
      <alignment horizontal="right" vertical="top"/>
    </xf>
    <xf numFmtId="0" fontId="17" fillId="10" borderId="5" xfId="2" applyFont="1" applyFill="1" applyBorder="1" applyAlignment="1">
      <alignment horizontal="left" vertical="top" wrapText="1"/>
    </xf>
    <xf numFmtId="0" fontId="17" fillId="10" borderId="6" xfId="2" applyFont="1" applyFill="1" applyBorder="1" applyAlignment="1">
      <alignment horizontal="left" vertical="top" wrapText="1"/>
    </xf>
    <xf numFmtId="0" fontId="17" fillId="10" borderId="7" xfId="2" applyFont="1" applyFill="1" applyBorder="1" applyAlignment="1">
      <alignment horizontal="left" vertical="top" wrapText="1"/>
    </xf>
    <xf numFmtId="0" fontId="16" fillId="7" borderId="4" xfId="2" applyFont="1" applyFill="1" applyBorder="1" applyAlignment="1">
      <alignment horizontal="left" vertical="top"/>
    </xf>
    <xf numFmtId="0" fontId="19" fillId="8" borderId="4" xfId="2" applyFill="1" applyBorder="1" applyAlignment="1">
      <alignment horizontal="left" vertical="top"/>
    </xf>
    <xf numFmtId="0" fontId="1" fillId="3" borderId="4" xfId="0" applyFont="1" applyFill="1" applyBorder="1" applyAlignment="1">
      <alignment horizontal="center" vertical="center"/>
    </xf>
  </cellXfs>
  <cellStyles count="3">
    <cellStyle name="Normal" xfId="0" builtinId="0"/>
    <cellStyle name="Normal 159" xfId="1" xr:uid="{E368E9A2-FA1F-4ECB-90B7-CAD998D5A510}"/>
    <cellStyle name="Normal 2 10 3" xfId="2" xr:uid="{4AB68581-C43A-4743-90E9-A74E3EF03035}"/>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914400</xdr:colOff>
      <xdr:row>4</xdr:row>
      <xdr:rowOff>85725</xdr:rowOff>
    </xdr:to>
    <xdr:pic>
      <xdr:nvPicPr>
        <xdr:cNvPr id="2" name="Picture 7">
          <a:extLst>
            <a:ext uri="{FF2B5EF4-FFF2-40B4-BE49-F238E27FC236}">
              <a16:creationId xmlns:a16="http://schemas.microsoft.com/office/drawing/2014/main" id="{DC06B96C-043D-4BB9-B989-7713B273E6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144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1097280</xdr:colOff>
      <xdr:row>5</xdr:row>
      <xdr:rowOff>30480</xdr:rowOff>
    </xdr:to>
    <xdr:pic>
      <xdr:nvPicPr>
        <xdr:cNvPr id="2" name="Picture 1">
          <a:extLst>
            <a:ext uri="{FF2B5EF4-FFF2-40B4-BE49-F238E27FC236}">
              <a16:creationId xmlns:a16="http://schemas.microsoft.com/office/drawing/2014/main" id="{F48B181F-AEF1-48AC-BF7E-DDE7E4277D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97280" cy="10496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1097280</xdr:colOff>
      <xdr:row>5</xdr:row>
      <xdr:rowOff>97155</xdr:rowOff>
    </xdr:to>
    <xdr:pic>
      <xdr:nvPicPr>
        <xdr:cNvPr id="2" name="Picture 1">
          <a:extLst>
            <a:ext uri="{FF2B5EF4-FFF2-40B4-BE49-F238E27FC236}">
              <a16:creationId xmlns:a16="http://schemas.microsoft.com/office/drawing/2014/main" id="{2E361FE1-7394-456B-B9B3-A4EB601487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97280" cy="10496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0CEAB-6A7E-4F45-A652-8E24496D1AB1}">
  <sheetPr>
    <pageSetUpPr fitToPage="1"/>
  </sheetPr>
  <dimension ref="A1:AN33"/>
  <sheetViews>
    <sheetView showGridLines="0" tabSelected="1" topLeftCell="U1" zoomScale="85" zoomScaleNormal="85" zoomScaleSheetLayoutView="85" workbookViewId="0">
      <selection activeCell="AK7" sqref="AK7:AN7"/>
    </sheetView>
  </sheetViews>
  <sheetFormatPr defaultColWidth="23.5546875" defaultRowHeight="14.4" x14ac:dyDescent="0.3"/>
  <cols>
    <col min="1" max="1" width="33.6640625" bestFit="1" customWidth="1"/>
    <col min="2" max="2" width="10.88671875" bestFit="1" customWidth="1"/>
    <col min="3" max="4" width="7.6640625" bestFit="1" customWidth="1"/>
    <col min="5" max="5" width="10.88671875" bestFit="1" customWidth="1"/>
    <col min="6" max="7" width="7.6640625" bestFit="1" customWidth="1"/>
    <col min="8" max="8" width="10.88671875" bestFit="1" customWidth="1"/>
    <col min="9" max="10" width="7.6640625" bestFit="1" customWidth="1"/>
    <col min="11" max="11" width="10.88671875" bestFit="1" customWidth="1"/>
    <col min="12" max="13" width="7.6640625" bestFit="1" customWidth="1"/>
    <col min="14" max="14" width="10.88671875" bestFit="1" customWidth="1"/>
    <col min="15" max="16" width="7.6640625" bestFit="1" customWidth="1"/>
    <col min="17" max="17" width="10.88671875" bestFit="1" customWidth="1"/>
    <col min="18" max="18" width="8.88671875" bestFit="1" customWidth="1"/>
    <col min="19" max="19" width="7.6640625" bestFit="1" customWidth="1"/>
    <col min="20" max="20" width="10.88671875" bestFit="1" customWidth="1"/>
    <col min="21" max="22" width="7.6640625" bestFit="1" customWidth="1"/>
    <col min="23" max="23" width="10.88671875" bestFit="1" customWidth="1"/>
    <col min="24" max="25" width="7.6640625" bestFit="1" customWidth="1"/>
    <col min="26" max="26" width="10.6640625" bestFit="1" customWidth="1"/>
    <col min="27" max="27" width="7.5546875" bestFit="1" customWidth="1"/>
    <col min="28" max="28" width="6.44140625" bestFit="1" customWidth="1"/>
    <col min="29" max="29" width="10.6640625" bestFit="1" customWidth="1"/>
    <col min="30" max="30" width="7.5546875" bestFit="1" customWidth="1"/>
    <col min="31" max="31" width="6.44140625" bestFit="1" customWidth="1"/>
    <col min="32" max="32" width="10.6640625" bestFit="1" customWidth="1"/>
    <col min="33" max="33" width="7.5546875" bestFit="1" customWidth="1"/>
    <col min="34" max="34" width="6.44140625" bestFit="1" customWidth="1"/>
    <col min="35" max="35" width="10.6640625" bestFit="1" customWidth="1"/>
    <col min="36" max="36" width="7.5546875" bestFit="1" customWidth="1"/>
    <col min="37" max="37" width="6.44140625" bestFit="1" customWidth="1"/>
    <col min="38" max="38" width="10.6640625" bestFit="1" customWidth="1"/>
    <col min="39" max="39" width="7.5546875" bestFit="1" customWidth="1"/>
    <col min="40" max="40" width="6.44140625" bestFit="1" customWidth="1"/>
  </cols>
  <sheetData>
    <row r="1" spans="1:40" s="2" customFormat="1" ht="21" x14ac:dyDescent="0.4">
      <c r="A1" s="1"/>
    </row>
    <row r="6" spans="1:40" ht="17.399999999999999" x14ac:dyDescent="0.3">
      <c r="A6" s="3"/>
    </row>
    <row r="7" spans="1:40" s="5" customFormat="1" ht="18" x14ac:dyDescent="0.35">
      <c r="A7" s="4" t="s">
        <v>0</v>
      </c>
      <c r="AK7" s="100" t="s">
        <v>83</v>
      </c>
      <c r="AL7" s="100"/>
      <c r="AM7" s="100"/>
      <c r="AN7" s="100"/>
    </row>
    <row r="9" spans="1:40" ht="17.399999999999999" x14ac:dyDescent="0.3">
      <c r="A9" s="44" t="s">
        <v>81</v>
      </c>
      <c r="B9" s="45"/>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row>
    <row r="10" spans="1:40" s="7" customFormat="1" ht="15.6" x14ac:dyDescent="0.3">
      <c r="A10" s="6"/>
      <c r="B10" s="46">
        <v>45383</v>
      </c>
      <c r="C10" s="46"/>
      <c r="D10" s="46"/>
      <c r="E10" s="46">
        <f>EDATE(B10,1)</f>
        <v>45413</v>
      </c>
      <c r="F10" s="46"/>
      <c r="G10" s="46"/>
      <c r="H10" s="46">
        <f>EDATE(E10,1)</f>
        <v>45444</v>
      </c>
      <c r="I10" s="46"/>
      <c r="J10" s="46"/>
      <c r="K10" s="46">
        <f>EDATE(H10,1)</f>
        <v>45474</v>
      </c>
      <c r="L10" s="46"/>
      <c r="M10" s="46"/>
      <c r="N10" s="46">
        <f>EDATE(K10,1)</f>
        <v>45505</v>
      </c>
      <c r="O10" s="46"/>
      <c r="P10" s="46"/>
      <c r="Q10" s="46">
        <f>EDATE(N10,1)</f>
        <v>45536</v>
      </c>
      <c r="R10" s="46"/>
      <c r="S10" s="46"/>
      <c r="T10" s="46">
        <f>EDATE(Q10,1)</f>
        <v>45566</v>
      </c>
      <c r="U10" s="46"/>
      <c r="V10" s="46"/>
      <c r="W10" s="46">
        <f>EDATE(T10,1)</f>
        <v>45597</v>
      </c>
      <c r="X10" s="46"/>
      <c r="Y10" s="46"/>
      <c r="Z10" s="46">
        <f>EDATE(W10,1)</f>
        <v>45627</v>
      </c>
      <c r="AA10" s="46"/>
      <c r="AB10" s="46"/>
      <c r="AC10" s="46">
        <f>EDATE(Z10,1)</f>
        <v>45658</v>
      </c>
      <c r="AD10" s="46"/>
      <c r="AE10" s="46"/>
      <c r="AF10" s="46">
        <f>EDATE(AC10,1)</f>
        <v>45689</v>
      </c>
      <c r="AG10" s="46"/>
      <c r="AH10" s="46"/>
      <c r="AI10" s="46">
        <f>EDATE(AF10,1)</f>
        <v>45717</v>
      </c>
      <c r="AJ10" s="46"/>
      <c r="AK10" s="46"/>
      <c r="AL10" s="47" t="s">
        <v>1</v>
      </c>
      <c r="AM10" s="47"/>
      <c r="AN10" s="47"/>
    </row>
    <row r="11" spans="1:40" s="7" customFormat="1" ht="15.6" x14ac:dyDescent="0.3">
      <c r="A11" s="6"/>
      <c r="B11" s="8" t="s">
        <v>2</v>
      </c>
      <c r="C11" s="6" t="s">
        <v>3</v>
      </c>
      <c r="D11" s="6" t="s">
        <v>4</v>
      </c>
      <c r="E11" s="8" t="s">
        <v>2</v>
      </c>
      <c r="F11" s="6" t="s">
        <v>3</v>
      </c>
      <c r="G11" s="6" t="s">
        <v>4</v>
      </c>
      <c r="H11" s="8" t="s">
        <v>2</v>
      </c>
      <c r="I11" s="6" t="s">
        <v>3</v>
      </c>
      <c r="J11" s="6" t="s">
        <v>4</v>
      </c>
      <c r="K11" s="8" t="s">
        <v>2</v>
      </c>
      <c r="L11" s="6" t="s">
        <v>3</v>
      </c>
      <c r="M11" s="6" t="s">
        <v>4</v>
      </c>
      <c r="N11" s="8" t="s">
        <v>2</v>
      </c>
      <c r="O11" s="6" t="s">
        <v>3</v>
      </c>
      <c r="P11" s="6" t="s">
        <v>4</v>
      </c>
      <c r="Q11" s="8" t="s">
        <v>2</v>
      </c>
      <c r="R11" s="6" t="s">
        <v>3</v>
      </c>
      <c r="S11" s="6" t="s">
        <v>4</v>
      </c>
      <c r="T11" s="8" t="s">
        <v>2</v>
      </c>
      <c r="U11" s="6" t="s">
        <v>3</v>
      </c>
      <c r="V11" s="6" t="s">
        <v>4</v>
      </c>
      <c r="W11" s="8" t="s">
        <v>2</v>
      </c>
      <c r="X11" s="6" t="s">
        <v>3</v>
      </c>
      <c r="Y11" s="6" t="s">
        <v>4</v>
      </c>
      <c r="Z11" s="8" t="s">
        <v>2</v>
      </c>
      <c r="AA11" s="6" t="s">
        <v>3</v>
      </c>
      <c r="AB11" s="6" t="s">
        <v>4</v>
      </c>
      <c r="AC11" s="8" t="s">
        <v>2</v>
      </c>
      <c r="AD11" s="6" t="s">
        <v>3</v>
      </c>
      <c r="AE11" s="6" t="s">
        <v>4</v>
      </c>
      <c r="AF11" s="8" t="s">
        <v>2</v>
      </c>
      <c r="AG11" s="6" t="s">
        <v>3</v>
      </c>
      <c r="AH11" s="6" t="s">
        <v>4</v>
      </c>
      <c r="AI11" s="8" t="s">
        <v>2</v>
      </c>
      <c r="AJ11" s="6" t="s">
        <v>3</v>
      </c>
      <c r="AK11" s="6" t="s">
        <v>4</v>
      </c>
      <c r="AL11" s="8" t="s">
        <v>2</v>
      </c>
      <c r="AM11" s="6" t="s">
        <v>3</v>
      </c>
      <c r="AN11" s="6" t="s">
        <v>4</v>
      </c>
    </row>
    <row r="12" spans="1:40" x14ac:dyDescent="0.3">
      <c r="A12" s="9" t="s">
        <v>5</v>
      </c>
      <c r="B12" s="10"/>
      <c r="C12" s="10"/>
      <c r="D12" s="10"/>
      <c r="E12" s="10"/>
      <c r="F12" s="10"/>
      <c r="G12" s="10"/>
      <c r="H12" s="10"/>
      <c r="I12" s="10"/>
      <c r="J12" s="10"/>
      <c r="K12" s="10"/>
      <c r="L12" s="10"/>
      <c r="M12" s="10"/>
      <c r="N12" s="10"/>
      <c r="O12" s="10"/>
      <c r="P12" s="10"/>
      <c r="Q12" s="10"/>
      <c r="R12" s="10"/>
      <c r="S12" s="10"/>
      <c r="T12" s="10"/>
      <c r="U12" s="10"/>
      <c r="V12" s="10"/>
      <c r="W12" s="10"/>
      <c r="X12" s="10"/>
      <c r="Y12" s="11"/>
      <c r="Z12" s="10"/>
      <c r="AA12" s="10"/>
      <c r="AB12" s="11"/>
      <c r="AC12" s="10"/>
      <c r="AD12" s="10"/>
      <c r="AE12" s="11"/>
      <c r="AF12" s="10"/>
      <c r="AG12" s="10"/>
      <c r="AH12" s="11"/>
      <c r="AI12" s="10"/>
      <c r="AJ12" s="10"/>
      <c r="AK12" s="11"/>
      <c r="AL12" s="10"/>
      <c r="AM12" s="10"/>
      <c r="AN12" s="11"/>
    </row>
    <row r="13" spans="1:40" x14ac:dyDescent="0.3">
      <c r="A13" s="12" t="s">
        <v>6</v>
      </c>
      <c r="B13" s="41">
        <v>532.34693049472844</v>
      </c>
      <c r="C13" s="41">
        <v>412.87105176725947</v>
      </c>
      <c r="D13" s="41">
        <v>945.21798226198791</v>
      </c>
      <c r="E13" s="41">
        <v>718.40189222705658</v>
      </c>
      <c r="F13" s="41">
        <v>527.20723257916097</v>
      </c>
      <c r="G13" s="41">
        <v>1245.6091248062176</v>
      </c>
      <c r="H13" s="41">
        <v>529.06493756610894</v>
      </c>
      <c r="I13" s="41">
        <v>587.47174136213027</v>
      </c>
      <c r="J13" s="41">
        <v>1116.5366789282393</v>
      </c>
      <c r="K13" s="41">
        <v>521.3379242835066</v>
      </c>
      <c r="L13" s="41">
        <v>202.41147325147637</v>
      </c>
      <c r="M13" s="41">
        <v>723.74939753498302</v>
      </c>
      <c r="N13" s="41">
        <v>506.34178080071882</v>
      </c>
      <c r="O13" s="41">
        <v>188.92997216263626</v>
      </c>
      <c r="P13" s="41">
        <v>695.27175296335508</v>
      </c>
      <c r="Q13" s="41">
        <v>489.94607694999991</v>
      </c>
      <c r="R13" s="41">
        <v>221.75410815335783</v>
      </c>
      <c r="S13" s="41">
        <v>711.70018510335774</v>
      </c>
      <c r="T13" s="41">
        <v>472.69911958</v>
      </c>
      <c r="U13" s="41">
        <v>183.68388459899649</v>
      </c>
      <c r="V13" s="41">
        <v>656.38300417899654</v>
      </c>
      <c r="W13" s="41">
        <v>457.23098114999999</v>
      </c>
      <c r="X13" s="41">
        <v>48.964317672954046</v>
      </c>
      <c r="Y13" s="41">
        <v>506.19529882295404</v>
      </c>
      <c r="Z13" s="13">
        <v>476.48314244000005</v>
      </c>
      <c r="AA13" s="13">
        <v>94.499336072028271</v>
      </c>
      <c r="AB13" s="13">
        <v>570.98247851202837</v>
      </c>
      <c r="AC13" s="13"/>
      <c r="AD13" s="13"/>
      <c r="AE13" s="13"/>
      <c r="AF13" s="13"/>
      <c r="AG13" s="13"/>
      <c r="AH13" s="13"/>
      <c r="AI13" s="13"/>
      <c r="AJ13" s="13"/>
      <c r="AK13" s="13"/>
      <c r="AL13" s="14">
        <f>SUM(AI13,AF13,AC13,Z13,W13,T13,Q13,N13,K13,H13,E13,B13)</f>
        <v>4703.8527854921194</v>
      </c>
      <c r="AM13" s="14">
        <f t="shared" ref="AM13:AN20" si="0">SUM(AJ13,AG13,AD13,AA13,X13,U13,R13,O13,L13,I13,F13,C13)</f>
        <v>2467.79311762</v>
      </c>
      <c r="AN13" s="14">
        <f t="shared" si="0"/>
        <v>7171.6459031121194</v>
      </c>
    </row>
    <row r="14" spans="1:40" x14ac:dyDescent="0.3">
      <c r="A14" s="12" t="s">
        <v>7</v>
      </c>
      <c r="B14" s="41">
        <v>792.5084622683305</v>
      </c>
      <c r="C14" s="41">
        <v>420.44064155408194</v>
      </c>
      <c r="D14" s="41">
        <v>1212.9491038224123</v>
      </c>
      <c r="E14" s="41">
        <v>901.81418008330309</v>
      </c>
      <c r="F14" s="41">
        <v>378.87377871434228</v>
      </c>
      <c r="G14" s="41">
        <v>1280.6879587976455</v>
      </c>
      <c r="H14" s="41">
        <v>824.99714526363687</v>
      </c>
      <c r="I14" s="41">
        <v>412.55109095133002</v>
      </c>
      <c r="J14" s="41">
        <v>1237.5482362149669</v>
      </c>
      <c r="K14" s="41">
        <v>828.89710965077302</v>
      </c>
      <c r="L14" s="41">
        <v>432.23334769420165</v>
      </c>
      <c r="M14" s="41">
        <v>1261.1304573449747</v>
      </c>
      <c r="N14" s="41">
        <v>810.02261691993522</v>
      </c>
      <c r="O14" s="41">
        <v>412.99021742960258</v>
      </c>
      <c r="P14" s="41">
        <v>1223.0128343495378</v>
      </c>
      <c r="Q14" s="41">
        <v>948.01143929544241</v>
      </c>
      <c r="R14" s="41">
        <v>311.28962230615031</v>
      </c>
      <c r="S14" s="41">
        <v>1259.3010616015927</v>
      </c>
      <c r="T14" s="41">
        <v>854.35823514769174</v>
      </c>
      <c r="U14" s="41">
        <v>410.32396232883826</v>
      </c>
      <c r="V14" s="41">
        <v>1264.6821974765301</v>
      </c>
      <c r="W14" s="41">
        <v>771.92332711026563</v>
      </c>
      <c r="X14" s="41">
        <v>421.36941729756376</v>
      </c>
      <c r="Y14" s="41">
        <v>1193.2927444078293</v>
      </c>
      <c r="Z14" s="13">
        <v>743.73409827356727</v>
      </c>
      <c r="AA14" s="13">
        <v>565.78716869956759</v>
      </c>
      <c r="AB14" s="13">
        <v>1309.521266973135</v>
      </c>
      <c r="AC14" s="13"/>
      <c r="AD14" s="13"/>
      <c r="AE14" s="13"/>
      <c r="AF14" s="13"/>
      <c r="AG14" s="13"/>
      <c r="AH14" s="13"/>
      <c r="AI14" s="13"/>
      <c r="AJ14" s="13"/>
      <c r="AK14" s="13"/>
      <c r="AL14" s="14">
        <f t="shared" ref="AL14:AN26" si="1">SUM(AI14,AF14,AC14,Z14,W14,T14,Q14,N14,K14,H14,E14,B14)</f>
        <v>7476.2666140129459</v>
      </c>
      <c r="AM14" s="14">
        <f t="shared" si="0"/>
        <v>3765.8592469756786</v>
      </c>
      <c r="AN14" s="14">
        <f t="shared" si="0"/>
        <v>11242.125860988624</v>
      </c>
    </row>
    <row r="15" spans="1:40" x14ac:dyDescent="0.3">
      <c r="A15" s="12" t="s">
        <v>8</v>
      </c>
      <c r="B15" s="41">
        <v>168.31254840493779</v>
      </c>
      <c r="C15" s="41">
        <v>458.54504746811938</v>
      </c>
      <c r="D15" s="41">
        <v>626.85759587305711</v>
      </c>
      <c r="E15" s="41">
        <v>124.94069485104319</v>
      </c>
      <c r="F15" s="41">
        <v>366.57024793394407</v>
      </c>
      <c r="G15" s="41">
        <v>491.51094278498726</v>
      </c>
      <c r="H15" s="41">
        <v>117.95998143998366</v>
      </c>
      <c r="I15" s="41">
        <v>348.41064549106181</v>
      </c>
      <c r="J15" s="41">
        <v>466.37062693104548</v>
      </c>
      <c r="K15" s="41">
        <v>129.71243797046367</v>
      </c>
      <c r="L15" s="41">
        <v>391.61541906912214</v>
      </c>
      <c r="M15" s="41">
        <v>521.32785703958575</v>
      </c>
      <c r="N15" s="41">
        <v>128.91168831719637</v>
      </c>
      <c r="O15" s="41">
        <v>365.94454111614294</v>
      </c>
      <c r="P15" s="41">
        <v>494.85622943333931</v>
      </c>
      <c r="Q15" s="41">
        <v>118.9653000212212</v>
      </c>
      <c r="R15" s="41">
        <v>374.19401578841257</v>
      </c>
      <c r="S15" s="41">
        <v>493.15931580963377</v>
      </c>
      <c r="T15" s="41">
        <v>121.21728451084022</v>
      </c>
      <c r="U15" s="41">
        <v>407.05159924505182</v>
      </c>
      <c r="V15" s="41">
        <v>528.26888375589203</v>
      </c>
      <c r="W15" s="41">
        <v>116.03638038208433</v>
      </c>
      <c r="X15" s="41">
        <v>361.25916938733883</v>
      </c>
      <c r="Y15" s="41">
        <v>477.29554976942313</v>
      </c>
      <c r="Z15" s="13">
        <v>119.89786715461915</v>
      </c>
      <c r="AA15" s="13">
        <v>292.74626066418398</v>
      </c>
      <c r="AB15" s="13">
        <v>412.6441278188031</v>
      </c>
      <c r="AC15" s="13"/>
      <c r="AD15" s="13"/>
      <c r="AE15" s="13"/>
      <c r="AF15" s="13"/>
      <c r="AG15" s="13"/>
      <c r="AH15" s="13"/>
      <c r="AI15" s="13"/>
      <c r="AJ15" s="13"/>
      <c r="AK15" s="13"/>
      <c r="AL15" s="14">
        <f t="shared" si="1"/>
        <v>1145.9541830523897</v>
      </c>
      <c r="AM15" s="14">
        <f t="shared" si="0"/>
        <v>3366.3369461633774</v>
      </c>
      <c r="AN15" s="14">
        <f t="shared" si="0"/>
        <v>4512.2911292157669</v>
      </c>
    </row>
    <row r="16" spans="1:40" x14ac:dyDescent="0.3">
      <c r="A16" s="12" t="s">
        <v>72</v>
      </c>
      <c r="B16" s="41">
        <v>146.40231667103322</v>
      </c>
      <c r="C16" s="41">
        <v>7.8377581000000002E-2</v>
      </c>
      <c r="D16" s="41">
        <v>146.48069425203323</v>
      </c>
      <c r="E16" s="41">
        <v>174.78563069606017</v>
      </c>
      <c r="F16" s="41">
        <v>0.12</v>
      </c>
      <c r="G16" s="41">
        <v>174.90563069606017</v>
      </c>
      <c r="H16" s="41">
        <v>171.42392250585223</v>
      </c>
      <c r="I16" s="41">
        <v>0.203549498</v>
      </c>
      <c r="J16" s="41">
        <v>171.62747200385223</v>
      </c>
      <c r="K16" s="41">
        <v>173.05803899864202</v>
      </c>
      <c r="L16" s="41">
        <v>0.13</v>
      </c>
      <c r="M16" s="41">
        <v>173.18803899864201</v>
      </c>
      <c r="N16" s="41">
        <v>168.00902306918331</v>
      </c>
      <c r="O16" s="41">
        <v>0.124</v>
      </c>
      <c r="P16" s="41">
        <v>168.13302306918331</v>
      </c>
      <c r="Q16" s="41">
        <v>162.22</v>
      </c>
      <c r="R16" s="41">
        <v>0.13</v>
      </c>
      <c r="S16" s="41">
        <v>162.35</v>
      </c>
      <c r="T16" s="41">
        <v>171.861534183</v>
      </c>
      <c r="U16" s="41">
        <v>0.12113678999999999</v>
      </c>
      <c r="V16" s="41">
        <v>171.98267097300001</v>
      </c>
      <c r="W16" s="41">
        <v>166.661</v>
      </c>
      <c r="X16" s="41">
        <v>0.24113678999999999</v>
      </c>
      <c r="Y16" s="41">
        <v>166.90213679000001</v>
      </c>
      <c r="Z16" s="13">
        <v>169.89903694899999</v>
      </c>
      <c r="AA16" s="13">
        <v>0.15515995199999999</v>
      </c>
      <c r="AB16" s="13">
        <v>170.05419690099998</v>
      </c>
      <c r="AC16" s="13"/>
      <c r="AD16" s="13"/>
      <c r="AE16" s="13"/>
      <c r="AF16" s="13"/>
      <c r="AG16" s="13"/>
      <c r="AH16" s="13"/>
      <c r="AI16" s="13"/>
      <c r="AJ16" s="13"/>
      <c r="AK16" s="13"/>
      <c r="AL16" s="14">
        <f t="shared" si="1"/>
        <v>1504.3205030727711</v>
      </c>
      <c r="AM16" s="14">
        <f t="shared" si="0"/>
        <v>1.3033606110000002</v>
      </c>
      <c r="AN16" s="14">
        <f t="shared" si="0"/>
        <v>1505.6238636837711</v>
      </c>
    </row>
    <row r="17" spans="1:40" x14ac:dyDescent="0.3">
      <c r="A17" s="12" t="s">
        <v>9</v>
      </c>
      <c r="B17" s="41">
        <v>9.3099290000000003</v>
      </c>
      <c r="C17" s="41">
        <v>0</v>
      </c>
      <c r="D17" s="41">
        <v>9.3099290000000003</v>
      </c>
      <c r="E17" s="41">
        <v>10.723289000000001</v>
      </c>
      <c r="F17" s="41">
        <v>0</v>
      </c>
      <c r="G17" s="41">
        <v>10.723289000000001</v>
      </c>
      <c r="H17" s="41">
        <v>13.612304</v>
      </c>
      <c r="I17" s="41">
        <v>0</v>
      </c>
      <c r="J17" s="41">
        <v>13.612304</v>
      </c>
      <c r="K17" s="41">
        <v>14.368228</v>
      </c>
      <c r="L17" s="41">
        <v>66.387500000000003</v>
      </c>
      <c r="M17" s="41">
        <v>80.755728000000005</v>
      </c>
      <c r="N17" s="41">
        <v>17.900373999999999</v>
      </c>
      <c r="O17" s="41">
        <v>0</v>
      </c>
      <c r="P17" s="41">
        <v>17.900373999999999</v>
      </c>
      <c r="Q17" s="41">
        <v>16.205119</v>
      </c>
      <c r="R17" s="41"/>
      <c r="S17" s="41">
        <v>16.205119</v>
      </c>
      <c r="T17" s="41">
        <v>42.835408000000001</v>
      </c>
      <c r="U17" s="41">
        <v>0</v>
      </c>
      <c r="V17" s="41">
        <v>42.835408000000001</v>
      </c>
      <c r="W17" s="41">
        <v>16.204342</v>
      </c>
      <c r="X17" s="41">
        <v>0</v>
      </c>
      <c r="Y17" s="41">
        <v>16.204342</v>
      </c>
      <c r="Z17" s="13">
        <v>2.4021910000000002</v>
      </c>
      <c r="AA17" s="13">
        <v>0</v>
      </c>
      <c r="AB17" s="13">
        <v>2.4021910000000002</v>
      </c>
      <c r="AC17" s="13"/>
      <c r="AD17" s="13"/>
      <c r="AE17" s="13"/>
      <c r="AF17" s="13"/>
      <c r="AG17" s="13"/>
      <c r="AH17" s="13"/>
      <c r="AI17" s="13"/>
      <c r="AJ17" s="13"/>
      <c r="AK17" s="13"/>
      <c r="AL17" s="14">
        <f t="shared" si="1"/>
        <v>143.561184</v>
      </c>
      <c r="AM17" s="14">
        <f t="shared" si="0"/>
        <v>66.387500000000003</v>
      </c>
      <c r="AN17" s="14">
        <f t="shared" si="0"/>
        <v>209.94868399999999</v>
      </c>
    </row>
    <row r="18" spans="1:40" x14ac:dyDescent="0.3">
      <c r="A18" s="12" t="s">
        <v>10</v>
      </c>
      <c r="B18" s="41">
        <v>49.958997888772203</v>
      </c>
      <c r="C18" s="41">
        <v>44.122142519655704</v>
      </c>
      <c r="D18" s="41">
        <v>94.081140408427899</v>
      </c>
      <c r="E18" s="41">
        <v>46.21506009562399</v>
      </c>
      <c r="F18" s="41">
        <v>95.303225980259398</v>
      </c>
      <c r="G18" s="41">
        <v>141.5182860758834</v>
      </c>
      <c r="H18" s="41">
        <v>49.490645573743898</v>
      </c>
      <c r="I18" s="41">
        <v>52.429540651664333</v>
      </c>
      <c r="J18" s="41">
        <v>101.92018622540823</v>
      </c>
      <c r="K18" s="41">
        <v>52.25654497244733</v>
      </c>
      <c r="L18" s="41">
        <v>53.124038381171658</v>
      </c>
      <c r="M18" s="41">
        <v>105.38058335361899</v>
      </c>
      <c r="N18" s="41">
        <v>56.527089452188008</v>
      </c>
      <c r="O18" s="41">
        <v>46.749852421393847</v>
      </c>
      <c r="P18" s="41">
        <v>103.27694187358185</v>
      </c>
      <c r="Q18" s="41">
        <v>16.564581730956231</v>
      </c>
      <c r="R18" s="41">
        <v>50.736367715738808</v>
      </c>
      <c r="S18" s="41">
        <v>67.300949446695043</v>
      </c>
      <c r="T18" s="41">
        <v>16.250153711507291</v>
      </c>
      <c r="U18" s="41">
        <v>57.794595085899502</v>
      </c>
      <c r="V18" s="41">
        <v>74.044748797406797</v>
      </c>
      <c r="W18" s="41">
        <v>17.600808802300946</v>
      </c>
      <c r="X18" s="41">
        <v>60.070883398671505</v>
      </c>
      <c r="Y18" s="41">
        <v>77.671692200972444</v>
      </c>
      <c r="Z18" s="13">
        <v>16.646314982171791</v>
      </c>
      <c r="AA18" s="13">
        <v>77.959282171799032</v>
      </c>
      <c r="AB18" s="13">
        <v>94.60559715397082</v>
      </c>
      <c r="AC18" s="13"/>
      <c r="AD18" s="13"/>
      <c r="AE18" s="13"/>
      <c r="AF18" s="13"/>
      <c r="AG18" s="13"/>
      <c r="AH18" s="13"/>
      <c r="AI18" s="13"/>
      <c r="AJ18" s="13"/>
      <c r="AK18" s="13"/>
      <c r="AL18" s="14">
        <f t="shared" si="1"/>
        <v>321.51019720971169</v>
      </c>
      <c r="AM18" s="14">
        <f t="shared" si="0"/>
        <v>538.28992832625374</v>
      </c>
      <c r="AN18" s="14">
        <f t="shared" si="0"/>
        <v>859.80012553596544</v>
      </c>
    </row>
    <row r="19" spans="1:40" x14ac:dyDescent="0.3">
      <c r="A19" s="12" t="s">
        <v>11</v>
      </c>
      <c r="B19" s="41">
        <v>50.745266999999998</v>
      </c>
      <c r="C19" s="41">
        <v>110.21314788184611</v>
      </c>
      <c r="D19" s="41">
        <v>160.95841488184612</v>
      </c>
      <c r="E19" s="41">
        <v>49.333615999999999</v>
      </c>
      <c r="F19" s="41">
        <v>112.72146279434448</v>
      </c>
      <c r="G19" s="41">
        <v>162.05507879434447</v>
      </c>
      <c r="H19" s="41">
        <v>44.437048000000011</v>
      </c>
      <c r="I19" s="41">
        <v>112.56848400000001</v>
      </c>
      <c r="J19" s="41">
        <v>157.00553200000002</v>
      </c>
      <c r="K19" s="41">
        <v>6.86</v>
      </c>
      <c r="L19" s="41">
        <v>8.4145475578406206</v>
      </c>
      <c r="M19" s="41">
        <v>15.27454755784062</v>
      </c>
      <c r="N19" s="41">
        <v>50.624095999999994</v>
      </c>
      <c r="O19" s="41">
        <v>100.27204099999996</v>
      </c>
      <c r="P19" s="41">
        <v>150.89613699999995</v>
      </c>
      <c r="Q19" s="41">
        <v>42.600011000000002</v>
      </c>
      <c r="R19" s="41">
        <v>106.197503</v>
      </c>
      <c r="S19" s="41">
        <v>148.79751400000001</v>
      </c>
      <c r="T19" s="41">
        <v>44.857845000000005</v>
      </c>
      <c r="U19" s="41">
        <v>106.55460099999996</v>
      </c>
      <c r="V19" s="41">
        <v>151.41244599999996</v>
      </c>
      <c r="W19" s="41">
        <v>41.720973999999998</v>
      </c>
      <c r="X19" s="41">
        <v>104.78783799999998</v>
      </c>
      <c r="Y19" s="41">
        <v>146.50881199999998</v>
      </c>
      <c r="Z19" s="13">
        <v>43.314958000000004</v>
      </c>
      <c r="AA19" s="13">
        <v>112.11426100000003</v>
      </c>
      <c r="AB19" s="13">
        <v>155.42921900000005</v>
      </c>
      <c r="AC19" s="13"/>
      <c r="AD19" s="13"/>
      <c r="AE19" s="13"/>
      <c r="AF19" s="13"/>
      <c r="AG19" s="13"/>
      <c r="AH19" s="13"/>
      <c r="AI19" s="13"/>
      <c r="AJ19" s="13"/>
      <c r="AK19" s="13"/>
      <c r="AL19" s="14">
        <f t="shared" si="1"/>
        <v>374.49381500000004</v>
      </c>
      <c r="AM19" s="14">
        <f t="shared" si="0"/>
        <v>873.84388623403106</v>
      </c>
      <c r="AN19" s="14">
        <f t="shared" si="0"/>
        <v>1248.3377012340311</v>
      </c>
    </row>
    <row r="20" spans="1:40" x14ac:dyDescent="0.3">
      <c r="A20" s="12" t="s">
        <v>12</v>
      </c>
      <c r="B20" s="41">
        <v>737.53839164000033</v>
      </c>
      <c r="C20" s="41">
        <v>67.4593577006071</v>
      </c>
      <c r="D20" s="41">
        <v>804.99774934060747</v>
      </c>
      <c r="E20" s="41">
        <v>801.71521215799987</v>
      </c>
      <c r="F20" s="41">
        <v>46.083473082895502</v>
      </c>
      <c r="G20" s="41">
        <v>847.79868524089534</v>
      </c>
      <c r="H20" s="41">
        <v>782.47732624799983</v>
      </c>
      <c r="I20" s="41">
        <v>53.956742643626022</v>
      </c>
      <c r="J20" s="41">
        <v>836.43406889162588</v>
      </c>
      <c r="K20" s="41">
        <v>832.0091026409998</v>
      </c>
      <c r="L20" s="41">
        <v>178.9006622104518</v>
      </c>
      <c r="M20" s="41">
        <v>1010.9097648514517</v>
      </c>
      <c r="N20" s="41">
        <v>793.54079418300012</v>
      </c>
      <c r="O20" s="41">
        <v>104.23664894690864</v>
      </c>
      <c r="P20" s="41">
        <v>897.77744312990876</v>
      </c>
      <c r="Q20" s="41">
        <v>718.55899731099987</v>
      </c>
      <c r="R20" s="41">
        <v>73.184893529153115</v>
      </c>
      <c r="S20" s="41">
        <v>791.74389084015297</v>
      </c>
      <c r="T20" s="41">
        <v>792.22225565600013</v>
      </c>
      <c r="U20" s="41">
        <v>141.84421581740634</v>
      </c>
      <c r="V20" s="41">
        <v>934.06647147340641</v>
      </c>
      <c r="W20" s="41">
        <v>767.800366489</v>
      </c>
      <c r="X20" s="41">
        <v>114.44453746511716</v>
      </c>
      <c r="Y20" s="41">
        <v>882.24490395411715</v>
      </c>
      <c r="Z20" s="13">
        <v>793.84852253200006</v>
      </c>
      <c r="AA20" s="13">
        <v>73.470988526909196</v>
      </c>
      <c r="AB20" s="13">
        <v>867.31951105890926</v>
      </c>
      <c r="AC20" s="13"/>
      <c r="AD20" s="13"/>
      <c r="AE20" s="13"/>
      <c r="AF20" s="13"/>
      <c r="AG20" s="13"/>
      <c r="AH20" s="13"/>
      <c r="AI20" s="13"/>
      <c r="AJ20" s="13"/>
      <c r="AK20" s="13"/>
      <c r="AL20" s="14">
        <f t="shared" si="1"/>
        <v>7019.7109688580003</v>
      </c>
      <c r="AM20" s="14">
        <f t="shared" si="0"/>
        <v>853.58151992307489</v>
      </c>
      <c r="AN20" s="14">
        <f t="shared" si="0"/>
        <v>7873.292488781075</v>
      </c>
    </row>
    <row r="21" spans="1:40" x14ac:dyDescent="0.3">
      <c r="A21" s="9" t="s">
        <v>13</v>
      </c>
      <c r="B21" s="10"/>
      <c r="C21" s="10"/>
      <c r="D21" s="10"/>
      <c r="E21" s="10"/>
      <c r="F21" s="10"/>
      <c r="G21" s="10"/>
      <c r="H21" s="10"/>
      <c r="I21" s="10"/>
      <c r="J21" s="10"/>
      <c r="K21" s="10"/>
      <c r="L21" s="10"/>
      <c r="M21" s="10"/>
      <c r="N21" s="10"/>
      <c r="O21" s="10"/>
      <c r="P21" s="10"/>
      <c r="Q21" s="10"/>
      <c r="R21" s="10"/>
      <c r="S21" s="10"/>
      <c r="T21" s="10"/>
      <c r="U21" s="10"/>
      <c r="V21" s="10"/>
      <c r="W21" s="10"/>
      <c r="X21" s="10"/>
      <c r="Y21" s="11"/>
      <c r="Z21" s="10"/>
      <c r="AA21" s="10"/>
      <c r="AB21" s="11"/>
      <c r="AC21" s="10"/>
      <c r="AD21" s="10"/>
      <c r="AE21" s="11"/>
      <c r="AF21" s="10"/>
      <c r="AG21" s="10"/>
      <c r="AH21" s="11"/>
      <c r="AI21" s="10"/>
      <c r="AJ21" s="10"/>
      <c r="AK21" s="11"/>
      <c r="AL21" s="10"/>
      <c r="AM21" s="10"/>
      <c r="AN21" s="11"/>
    </row>
    <row r="22" spans="1:40" x14ac:dyDescent="0.3">
      <c r="A22" s="12" t="s">
        <v>14</v>
      </c>
      <c r="B22" s="41">
        <v>188.56465600000001</v>
      </c>
      <c r="C22" s="41">
        <v>1461.0614002072109</v>
      </c>
      <c r="D22" s="41">
        <v>1649.6260562072109</v>
      </c>
      <c r="E22" s="41">
        <v>222.63682700000004</v>
      </c>
      <c r="F22" s="41">
        <v>1502.0253680286835</v>
      </c>
      <c r="G22" s="41">
        <v>1724.6621950286835</v>
      </c>
      <c r="H22" s="41">
        <v>174.144566</v>
      </c>
      <c r="I22" s="41">
        <v>1497.8341971771822</v>
      </c>
      <c r="J22" s="41">
        <v>1671.9787631771821</v>
      </c>
      <c r="K22" s="41">
        <v>165.44938400000001</v>
      </c>
      <c r="L22" s="41">
        <v>1635.7982486651397</v>
      </c>
      <c r="M22" s="41">
        <v>1801.2476326651397</v>
      </c>
      <c r="N22" s="41">
        <v>206.59902000000002</v>
      </c>
      <c r="O22" s="41">
        <v>1542.5577217478601</v>
      </c>
      <c r="P22" s="41">
        <v>1749.1567417478602</v>
      </c>
      <c r="Q22" s="41">
        <v>288.70811600000002</v>
      </c>
      <c r="R22" s="41">
        <v>1367.9721225279934</v>
      </c>
      <c r="S22" s="41">
        <v>1656.6802385279934</v>
      </c>
      <c r="T22" s="41">
        <v>282.04860400000001</v>
      </c>
      <c r="U22" s="41">
        <v>1442.4910347012903</v>
      </c>
      <c r="V22" s="41">
        <v>1724.5396387012904</v>
      </c>
      <c r="W22" s="41">
        <v>253.86765700000004</v>
      </c>
      <c r="X22" s="41">
        <v>1501.5073137978559</v>
      </c>
      <c r="Y22" s="41">
        <v>1755.3749707978559</v>
      </c>
      <c r="Z22" s="13">
        <v>268.004974</v>
      </c>
      <c r="AA22" s="13">
        <v>1497.5024561354924</v>
      </c>
      <c r="AB22" s="13">
        <v>1765.5074301354923</v>
      </c>
      <c r="AC22" s="13"/>
      <c r="AD22" s="13"/>
      <c r="AE22" s="13"/>
      <c r="AF22" s="13"/>
      <c r="AG22" s="13"/>
      <c r="AH22" s="13"/>
      <c r="AI22" s="13"/>
      <c r="AJ22" s="13"/>
      <c r="AK22" s="13"/>
      <c r="AL22" s="14">
        <f t="shared" si="1"/>
        <v>2050.0238040000004</v>
      </c>
      <c r="AM22" s="14">
        <f t="shared" si="1"/>
        <v>13448.749862988709</v>
      </c>
      <c r="AN22" s="14">
        <f t="shared" si="1"/>
        <v>15498.773666988707</v>
      </c>
    </row>
    <row r="23" spans="1:40" x14ac:dyDescent="0.3">
      <c r="A23" s="12" t="s">
        <v>15</v>
      </c>
      <c r="B23" s="41">
        <v>56.450021262644029</v>
      </c>
      <c r="C23" s="41">
        <v>60.945018393640623</v>
      </c>
      <c r="D23" s="41">
        <v>117.39503965628465</v>
      </c>
      <c r="E23" s="41">
        <v>78.104809735818478</v>
      </c>
      <c r="F23" s="41">
        <v>242.35569173687671</v>
      </c>
      <c r="G23" s="41">
        <v>320.46050147269517</v>
      </c>
      <c r="H23" s="41">
        <v>63.608600000000003</v>
      </c>
      <c r="I23" s="41">
        <v>226.43862123491954</v>
      </c>
      <c r="J23" s="41">
        <v>290.04722123491956</v>
      </c>
      <c r="K23" s="41">
        <v>58.485205000000001</v>
      </c>
      <c r="L23" s="41">
        <v>224.41155825823151</v>
      </c>
      <c r="M23" s="41">
        <v>282.89676325823149</v>
      </c>
      <c r="N23" s="41">
        <v>66.442015999999995</v>
      </c>
      <c r="O23" s="41">
        <v>194.23522782665754</v>
      </c>
      <c r="P23" s="41">
        <v>260.67724382665756</v>
      </c>
      <c r="Q23" s="41">
        <v>64.196911</v>
      </c>
      <c r="R23" s="41">
        <v>173.27146953959908</v>
      </c>
      <c r="S23" s="41">
        <v>237.46838053959908</v>
      </c>
      <c r="T23" s="41">
        <v>95.211153999999993</v>
      </c>
      <c r="U23" s="41">
        <v>169.54165819908241</v>
      </c>
      <c r="V23" s="41">
        <v>264.75281219908243</v>
      </c>
      <c r="W23" s="41">
        <v>136.10063553222099</v>
      </c>
      <c r="X23" s="41">
        <v>201.49573199624899</v>
      </c>
      <c r="Y23" s="41">
        <v>337.59636752846995</v>
      </c>
      <c r="Z23" s="13">
        <v>134.49782299999998</v>
      </c>
      <c r="AA23" s="13">
        <v>184.73047246586015</v>
      </c>
      <c r="AB23" s="13">
        <v>319.22829546586013</v>
      </c>
      <c r="AC23" s="13"/>
      <c r="AD23" s="13"/>
      <c r="AE23" s="13"/>
      <c r="AF23" s="13"/>
      <c r="AG23" s="13"/>
      <c r="AH23" s="13"/>
      <c r="AI23" s="13"/>
      <c r="AJ23" s="13"/>
      <c r="AK23" s="13"/>
      <c r="AL23" s="14">
        <f t="shared" si="1"/>
        <v>753.09717553068333</v>
      </c>
      <c r="AM23" s="14">
        <f t="shared" si="1"/>
        <v>1677.4254496511164</v>
      </c>
      <c r="AN23" s="14">
        <f t="shared" si="1"/>
        <v>2430.5226251817999</v>
      </c>
    </row>
    <row r="24" spans="1:40" x14ac:dyDescent="0.3">
      <c r="A24" s="12" t="s">
        <v>16</v>
      </c>
      <c r="B24" s="41">
        <v>62.383315388999996</v>
      </c>
      <c r="C24" s="41">
        <v>0</v>
      </c>
      <c r="D24" s="41">
        <v>62.383315388999996</v>
      </c>
      <c r="E24" s="41">
        <v>78.061475999999999</v>
      </c>
      <c r="F24" s="41">
        <v>0</v>
      </c>
      <c r="G24" s="41">
        <v>78.061475999999999</v>
      </c>
      <c r="H24" s="41">
        <v>76.152045318000006</v>
      </c>
      <c r="I24" s="41">
        <v>0</v>
      </c>
      <c r="J24" s="41">
        <v>76.152045318000006</v>
      </c>
      <c r="K24" s="41">
        <v>85.058874000000003</v>
      </c>
      <c r="L24" s="41">
        <v>0</v>
      </c>
      <c r="M24" s="41">
        <v>85.058874000000003</v>
      </c>
      <c r="N24" s="41">
        <v>80.192710087999998</v>
      </c>
      <c r="O24" s="41">
        <v>0</v>
      </c>
      <c r="P24" s="41">
        <v>80.192710087999998</v>
      </c>
      <c r="Q24" s="41">
        <v>81.975817310000011</v>
      </c>
      <c r="R24" s="41">
        <v>0</v>
      </c>
      <c r="S24" s="41">
        <v>81.975817310000011</v>
      </c>
      <c r="T24" s="41">
        <v>87.08645478599999</v>
      </c>
      <c r="U24" s="41">
        <v>0</v>
      </c>
      <c r="V24" s="41">
        <v>87.08645478599999</v>
      </c>
      <c r="W24" s="41">
        <v>82.724015574999996</v>
      </c>
      <c r="X24" s="41">
        <v>0</v>
      </c>
      <c r="Y24" s="41">
        <v>82.724015574999996</v>
      </c>
      <c r="Z24" s="13">
        <v>66.01730947099999</v>
      </c>
      <c r="AA24" s="13">
        <v>19.211576679</v>
      </c>
      <c r="AB24" s="13">
        <v>85.228886149999994</v>
      </c>
      <c r="AC24" s="13"/>
      <c r="AD24" s="13"/>
      <c r="AE24" s="13"/>
      <c r="AF24" s="13"/>
      <c r="AG24" s="13"/>
      <c r="AH24" s="13"/>
      <c r="AI24" s="13"/>
      <c r="AJ24" s="13"/>
      <c r="AK24" s="13"/>
      <c r="AL24" s="14">
        <f t="shared" si="1"/>
        <v>699.65201793699998</v>
      </c>
      <c r="AM24" s="14">
        <f t="shared" si="1"/>
        <v>19.211576679</v>
      </c>
      <c r="AN24" s="14">
        <f t="shared" si="1"/>
        <v>718.863594616</v>
      </c>
    </row>
    <row r="25" spans="1:40" x14ac:dyDescent="0.3">
      <c r="A25" s="12" t="s">
        <v>17</v>
      </c>
      <c r="B25" s="41">
        <v>56.006442999999997</v>
      </c>
      <c r="C25" s="41">
        <v>52.414954999999992</v>
      </c>
      <c r="D25" s="41">
        <v>108.42139799999998</v>
      </c>
      <c r="E25" s="41">
        <v>54.120899999999999</v>
      </c>
      <c r="F25" s="41">
        <v>72.857784999999978</v>
      </c>
      <c r="G25" s="41">
        <v>126.97868499999998</v>
      </c>
      <c r="H25" s="41">
        <v>52.55</v>
      </c>
      <c r="I25" s="41">
        <v>56.504860999999998</v>
      </c>
      <c r="J25" s="41">
        <v>109.05486099999999</v>
      </c>
      <c r="K25" s="41">
        <v>53.94</v>
      </c>
      <c r="L25" s="41">
        <v>5.2786301206958104</v>
      </c>
      <c r="M25" s="41">
        <v>59.218630120695806</v>
      </c>
      <c r="N25" s="41">
        <v>54.274101999999999</v>
      </c>
      <c r="O25" s="41">
        <v>75.665193000000016</v>
      </c>
      <c r="P25" s="41">
        <v>129.93929500000002</v>
      </c>
      <c r="Q25" s="41">
        <v>52.11</v>
      </c>
      <c r="R25" s="41">
        <v>72.769604600673361</v>
      </c>
      <c r="S25" s="41">
        <v>124.87960460067336</v>
      </c>
      <c r="T25" s="41">
        <v>53.82</v>
      </c>
      <c r="U25" s="41">
        <v>83.594158000000007</v>
      </c>
      <c r="V25" s="41">
        <v>137.41415800000001</v>
      </c>
      <c r="W25" s="41">
        <v>52.1</v>
      </c>
      <c r="X25" s="41">
        <v>72.637807999999993</v>
      </c>
      <c r="Y25" s="41">
        <v>124.737808</v>
      </c>
      <c r="Z25" s="13">
        <v>53.817333000000005</v>
      </c>
      <c r="AA25" s="13">
        <v>76.486817000000002</v>
      </c>
      <c r="AB25" s="13">
        <v>130.30414999999999</v>
      </c>
      <c r="AC25" s="13"/>
      <c r="AD25" s="13"/>
      <c r="AE25" s="13"/>
      <c r="AF25" s="13"/>
      <c r="AG25" s="13"/>
      <c r="AH25" s="13"/>
      <c r="AI25" s="13"/>
      <c r="AJ25" s="13"/>
      <c r="AK25" s="13"/>
      <c r="AL25" s="14">
        <f t="shared" si="1"/>
        <v>482.73877800000002</v>
      </c>
      <c r="AM25" s="14">
        <f t="shared" si="1"/>
        <v>568.20981172136908</v>
      </c>
      <c r="AN25" s="14">
        <f t="shared" si="1"/>
        <v>1050.948589721369</v>
      </c>
    </row>
    <row r="26" spans="1:40" x14ac:dyDescent="0.3">
      <c r="A26" s="15" t="s">
        <v>4</v>
      </c>
      <c r="B26" s="41">
        <v>2850.5272790194467</v>
      </c>
      <c r="C26" s="41">
        <v>3088.1511400734212</v>
      </c>
      <c r="D26" s="41">
        <v>5938.6784190928674</v>
      </c>
      <c r="E26" s="41">
        <v>3260.8535878469056</v>
      </c>
      <c r="F26" s="41">
        <v>3344.1182658505068</v>
      </c>
      <c r="G26" s="41">
        <v>6604.9718536974124</v>
      </c>
      <c r="H26" s="41">
        <v>2899.9185219153251</v>
      </c>
      <c r="I26" s="41">
        <v>3348.3694740099145</v>
      </c>
      <c r="J26" s="41">
        <v>6248.2879959252396</v>
      </c>
      <c r="K26" s="41">
        <v>2921.4328495168324</v>
      </c>
      <c r="L26" s="41">
        <v>3198.7054252083317</v>
      </c>
      <c r="M26" s="41">
        <v>6120.1382747251646</v>
      </c>
      <c r="N26" s="41">
        <v>2939.3853108302219</v>
      </c>
      <c r="O26" s="41">
        <v>3031.7054156512022</v>
      </c>
      <c r="P26" s="41">
        <v>5971.0907264814241</v>
      </c>
      <c r="Q26" s="41">
        <v>3000.0623696186194</v>
      </c>
      <c r="R26" s="41">
        <v>2751.4997071610787</v>
      </c>
      <c r="S26" s="41">
        <v>5751.5620767796981</v>
      </c>
      <c r="T26" s="41">
        <v>3034.4680485750391</v>
      </c>
      <c r="U26" s="41">
        <v>3003.0008457665654</v>
      </c>
      <c r="V26" s="41">
        <v>6037.468894341604</v>
      </c>
      <c r="W26" s="41">
        <v>2879.9704880408722</v>
      </c>
      <c r="X26" s="41">
        <v>2886.7781538057502</v>
      </c>
      <c r="Y26" s="41">
        <v>5766.7486418466224</v>
      </c>
      <c r="Z26" s="13">
        <v>2888.5635708023583</v>
      </c>
      <c r="AA26" s="13">
        <v>2994.6637793668406</v>
      </c>
      <c r="AB26" s="13">
        <v>5883.2273501691998</v>
      </c>
      <c r="AC26" s="13"/>
      <c r="AD26" s="13"/>
      <c r="AE26" s="13"/>
      <c r="AF26" s="13"/>
      <c r="AG26" s="13"/>
      <c r="AH26" s="13"/>
      <c r="AI26" s="13"/>
      <c r="AJ26" s="13"/>
      <c r="AK26" s="13"/>
      <c r="AL26" s="14">
        <f t="shared" si="1"/>
        <v>26675.182026165621</v>
      </c>
      <c r="AM26" s="14">
        <f t="shared" si="1"/>
        <v>27646.99220689361</v>
      </c>
      <c r="AN26" s="14">
        <f t="shared" si="1"/>
        <v>54322.174233059224</v>
      </c>
    </row>
    <row r="27" spans="1:40" x14ac:dyDescent="0.3">
      <c r="A27" s="16" t="s">
        <v>18</v>
      </c>
      <c r="B27" s="48">
        <f>D26</f>
        <v>5938.6784190928674</v>
      </c>
      <c r="C27" s="49"/>
      <c r="D27" s="50"/>
      <c r="E27" s="48">
        <f>G26</f>
        <v>6604.9718536974124</v>
      </c>
      <c r="F27" s="49"/>
      <c r="G27" s="50"/>
      <c r="H27" s="48">
        <f>J26</f>
        <v>6248.2879959252396</v>
      </c>
      <c r="I27" s="49"/>
      <c r="J27" s="50"/>
      <c r="K27" s="48">
        <f>M26</f>
        <v>6120.1382747251646</v>
      </c>
      <c r="L27" s="49"/>
      <c r="M27" s="50"/>
      <c r="N27" s="48">
        <f>P26</f>
        <v>5971.0907264814241</v>
      </c>
      <c r="O27" s="49"/>
      <c r="P27" s="50"/>
      <c r="Q27" s="48">
        <f>S26</f>
        <v>5751.5620767796981</v>
      </c>
      <c r="R27" s="49"/>
      <c r="S27" s="50"/>
      <c r="T27" s="48">
        <f>V26</f>
        <v>6037.468894341604</v>
      </c>
      <c r="U27" s="49"/>
      <c r="V27" s="50"/>
      <c r="W27" s="48">
        <f>Y26</f>
        <v>5766.7486418466224</v>
      </c>
      <c r="X27" s="49"/>
      <c r="Y27" s="50"/>
      <c r="Z27" s="48">
        <f>AB26</f>
        <v>5883.2273501691998</v>
      </c>
      <c r="AA27" s="49"/>
      <c r="AB27" s="50"/>
      <c r="AC27" s="48">
        <f>AE26</f>
        <v>0</v>
      </c>
      <c r="AD27" s="49"/>
      <c r="AE27" s="50"/>
      <c r="AF27" s="48">
        <f>AH26</f>
        <v>0</v>
      </c>
      <c r="AG27" s="49"/>
      <c r="AH27" s="50"/>
      <c r="AI27" s="48">
        <f>AK26</f>
        <v>0</v>
      </c>
      <c r="AJ27" s="49"/>
      <c r="AK27" s="50"/>
      <c r="AL27" s="48">
        <f>AN26</f>
        <v>54322.174233059224</v>
      </c>
      <c r="AM27" s="49"/>
      <c r="AN27" s="50"/>
    </row>
    <row r="28" spans="1:40" x14ac:dyDescent="0.3">
      <c r="A28" s="51" t="s">
        <v>19</v>
      </c>
      <c r="B28" s="51"/>
      <c r="C28" s="51"/>
      <c r="D28" s="51"/>
      <c r="E28" s="51"/>
      <c r="F28" s="51"/>
    </row>
    <row r="29" spans="1:40" x14ac:dyDescent="0.3">
      <c r="A29" s="17" t="s">
        <v>20</v>
      </c>
      <c r="B29" s="17"/>
      <c r="C29" s="17"/>
      <c r="D29" s="17"/>
      <c r="E29" s="17"/>
      <c r="F29" s="17"/>
    </row>
    <row r="30" spans="1:40" x14ac:dyDescent="0.3">
      <c r="A30" s="17" t="s">
        <v>21</v>
      </c>
      <c r="B30" s="17"/>
      <c r="C30" s="17"/>
      <c r="D30" s="17"/>
      <c r="E30" s="17"/>
      <c r="F30" s="17"/>
    </row>
    <row r="31" spans="1:40" x14ac:dyDescent="0.3">
      <c r="A31" s="17" t="s">
        <v>22</v>
      </c>
    </row>
    <row r="32" spans="1:40" ht="35.25" customHeight="1" x14ac:dyDescent="0.3">
      <c r="A32" s="52" t="s">
        <v>23</v>
      </c>
      <c r="B32" s="52"/>
      <c r="C32" s="52"/>
      <c r="D32" s="52"/>
      <c r="E32" s="52"/>
      <c r="F32" s="52"/>
      <c r="G32" s="52"/>
      <c r="H32" s="52"/>
      <c r="I32" s="52"/>
      <c r="J32" s="52"/>
      <c r="K32" s="52"/>
      <c r="L32" s="52"/>
      <c r="M32" s="52"/>
      <c r="N32" s="52"/>
      <c r="O32" s="52"/>
      <c r="P32" s="52"/>
      <c r="Q32" s="52"/>
      <c r="R32" s="52"/>
      <c r="S32" s="52"/>
      <c r="T32" s="52"/>
      <c r="U32" s="52"/>
      <c r="V32" s="52"/>
      <c r="W32" s="52"/>
      <c r="X32" s="52"/>
      <c r="Y32" s="52"/>
    </row>
    <row r="33" spans="1:1" x14ac:dyDescent="0.3">
      <c r="A33" s="17"/>
    </row>
  </sheetData>
  <mergeCells count="30">
    <mergeCell ref="AI27:AK27"/>
    <mergeCell ref="AL27:AN27"/>
    <mergeCell ref="A28:F28"/>
    <mergeCell ref="A32:Y32"/>
    <mergeCell ref="Q27:S27"/>
    <mergeCell ref="T27:V27"/>
    <mergeCell ref="W27:Y27"/>
    <mergeCell ref="Z27:AB27"/>
    <mergeCell ref="AC27:AE27"/>
    <mergeCell ref="AF27:AH27"/>
    <mergeCell ref="B27:D27"/>
    <mergeCell ref="E27:G27"/>
    <mergeCell ref="H27:J27"/>
    <mergeCell ref="K27:M27"/>
    <mergeCell ref="N27:P27"/>
    <mergeCell ref="AK7:AN7"/>
    <mergeCell ref="A9:AN9"/>
    <mergeCell ref="B10:D10"/>
    <mergeCell ref="E10:G10"/>
    <mergeCell ref="H10:J10"/>
    <mergeCell ref="K10:M10"/>
    <mergeCell ref="N10:P10"/>
    <mergeCell ref="Q10:S10"/>
    <mergeCell ref="T10:V10"/>
    <mergeCell ref="W10:Y10"/>
    <mergeCell ref="Z10:AB10"/>
    <mergeCell ref="AC10:AE10"/>
    <mergeCell ref="AF10:AH10"/>
    <mergeCell ref="AI10:AK10"/>
    <mergeCell ref="AL10:AN10"/>
  </mergeCells>
  <conditionalFormatting sqref="B13:AN20">
    <cfRule type="cellIs" dxfId="4" priority="2" operator="equal">
      <formula>0</formula>
    </cfRule>
  </conditionalFormatting>
  <conditionalFormatting sqref="B22:AN26">
    <cfRule type="cellIs" dxfId="3" priority="1" operator="equal">
      <formula>0</formula>
    </cfRule>
  </conditionalFormatting>
  <pageMargins left="0.7" right="0.7" top="0.75" bottom="0.75" header="0.3" footer="0.3"/>
  <pageSetup scale="68" fitToWidth="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E0839-F41D-4B27-B2DC-ED9860F86A77}">
  <dimension ref="B2:AQ41"/>
  <sheetViews>
    <sheetView workbookViewId="0">
      <selection activeCell="I7" sqref="I7"/>
    </sheetView>
  </sheetViews>
  <sheetFormatPr defaultRowHeight="14.4" x14ac:dyDescent="0.3"/>
  <cols>
    <col min="1" max="1" width="8.88671875" style="74"/>
    <col min="2" max="2" width="27.77734375" style="74" customWidth="1"/>
    <col min="3" max="3" width="8.88671875" style="74"/>
    <col min="4" max="4" width="26.5546875" style="74" customWidth="1"/>
    <col min="5" max="5" width="9" style="74" bestFit="1" customWidth="1"/>
    <col min="6" max="6" width="12.21875" style="74" bestFit="1" customWidth="1"/>
    <col min="7" max="7" width="9" style="74" bestFit="1" customWidth="1"/>
    <col min="8" max="8" width="12" style="74" bestFit="1" customWidth="1"/>
    <col min="9" max="9" width="15.33203125" style="74" customWidth="1"/>
    <col min="10" max="16384" width="8.88671875" style="74"/>
  </cols>
  <sheetData>
    <row r="2" spans="2:43" x14ac:dyDescent="0.3">
      <c r="N2" s="42" t="s">
        <v>83</v>
      </c>
      <c r="O2" s="43"/>
      <c r="P2" s="43"/>
      <c r="Q2" s="43"/>
    </row>
    <row r="3" spans="2:43" x14ac:dyDescent="0.3">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row>
    <row r="4" spans="2:43" ht="17.399999999999999" x14ac:dyDescent="0.3">
      <c r="E4" s="75" t="s">
        <v>82</v>
      </c>
      <c r="F4" s="75"/>
      <c r="G4" s="75"/>
      <c r="H4" s="75"/>
      <c r="I4" s="75"/>
      <c r="J4" s="75"/>
      <c r="K4" s="75"/>
      <c r="L4" s="75"/>
    </row>
    <row r="5" spans="2:43" ht="31.8" customHeight="1" x14ac:dyDescent="0.3">
      <c r="D5" s="21"/>
      <c r="E5" s="76" t="s">
        <v>26</v>
      </c>
      <c r="F5" s="77"/>
      <c r="G5" s="78"/>
      <c r="H5" s="79" t="s">
        <v>27</v>
      </c>
      <c r="I5" s="80"/>
      <c r="J5" s="81"/>
      <c r="K5" s="76" t="s">
        <v>28</v>
      </c>
      <c r="L5" s="77"/>
      <c r="M5" s="78"/>
      <c r="N5" s="82" t="s">
        <v>74</v>
      </c>
      <c r="O5" s="83"/>
      <c r="P5" s="84"/>
      <c r="Q5" s="76" t="s">
        <v>29</v>
      </c>
      <c r="R5" s="77"/>
      <c r="S5" s="78"/>
      <c r="T5" s="79" t="s">
        <v>30</v>
      </c>
      <c r="U5" s="80"/>
      <c r="V5" s="81"/>
      <c r="W5" s="76" t="s">
        <v>31</v>
      </c>
      <c r="X5" s="77"/>
      <c r="Y5" s="78"/>
      <c r="Z5" s="79" t="s">
        <v>32</v>
      </c>
      <c r="AA5" s="80"/>
      <c r="AB5" s="81"/>
      <c r="AC5" s="76" t="s">
        <v>33</v>
      </c>
      <c r="AD5" s="77"/>
      <c r="AE5" s="78"/>
      <c r="AF5" s="79" t="s">
        <v>34</v>
      </c>
      <c r="AG5" s="80"/>
      <c r="AH5" s="81"/>
      <c r="AI5" s="76" t="s">
        <v>35</v>
      </c>
      <c r="AJ5" s="77"/>
      <c r="AK5" s="78"/>
      <c r="AL5" s="79" t="s">
        <v>36</v>
      </c>
      <c r="AM5" s="80"/>
      <c r="AN5" s="81"/>
      <c r="AO5" s="76" t="s">
        <v>37</v>
      </c>
      <c r="AP5" s="77"/>
      <c r="AQ5" s="78"/>
    </row>
    <row r="6" spans="2:43" ht="28.8" x14ac:dyDescent="0.3">
      <c r="B6" s="85"/>
      <c r="C6" s="85"/>
      <c r="D6" s="98" t="s">
        <v>38</v>
      </c>
      <c r="E6" s="86" t="s">
        <v>2</v>
      </c>
      <c r="F6" s="87" t="s">
        <v>39</v>
      </c>
      <c r="G6" s="86" t="s">
        <v>40</v>
      </c>
      <c r="H6" s="88" t="s">
        <v>2</v>
      </c>
      <c r="I6" s="89" t="s">
        <v>39</v>
      </c>
      <c r="J6" s="88" t="s">
        <v>40</v>
      </c>
      <c r="K6" s="86" t="s">
        <v>2</v>
      </c>
      <c r="L6" s="87" t="s">
        <v>39</v>
      </c>
      <c r="M6" s="86" t="s">
        <v>40</v>
      </c>
      <c r="N6" s="88" t="s">
        <v>2</v>
      </c>
      <c r="O6" s="89" t="s">
        <v>39</v>
      </c>
      <c r="P6" s="88" t="s">
        <v>40</v>
      </c>
      <c r="Q6" s="86" t="s">
        <v>2</v>
      </c>
      <c r="R6" s="87" t="s">
        <v>39</v>
      </c>
      <c r="S6" s="86" t="s">
        <v>40</v>
      </c>
      <c r="T6" s="88" t="s">
        <v>2</v>
      </c>
      <c r="U6" s="89" t="s">
        <v>39</v>
      </c>
      <c r="V6" s="88" t="s">
        <v>40</v>
      </c>
      <c r="W6" s="86" t="s">
        <v>2</v>
      </c>
      <c r="X6" s="87" t="s">
        <v>39</v>
      </c>
      <c r="Y6" s="86" t="s">
        <v>40</v>
      </c>
      <c r="Z6" s="88" t="s">
        <v>2</v>
      </c>
      <c r="AA6" s="89" t="s">
        <v>39</v>
      </c>
      <c r="AB6" s="88" t="s">
        <v>40</v>
      </c>
      <c r="AC6" s="86" t="s">
        <v>2</v>
      </c>
      <c r="AD6" s="87" t="s">
        <v>39</v>
      </c>
      <c r="AE6" s="86" t="s">
        <v>40</v>
      </c>
      <c r="AF6" s="88" t="s">
        <v>2</v>
      </c>
      <c r="AG6" s="89" t="s">
        <v>39</v>
      </c>
      <c r="AH6" s="88" t="s">
        <v>40</v>
      </c>
      <c r="AI6" s="86" t="s">
        <v>2</v>
      </c>
      <c r="AJ6" s="87" t="s">
        <v>39</v>
      </c>
      <c r="AK6" s="86" t="s">
        <v>40</v>
      </c>
      <c r="AL6" s="88" t="s">
        <v>2</v>
      </c>
      <c r="AM6" s="89" t="s">
        <v>39</v>
      </c>
      <c r="AN6" s="88" t="s">
        <v>40</v>
      </c>
      <c r="AO6" s="86" t="s">
        <v>2</v>
      </c>
      <c r="AP6" s="87" t="s">
        <v>39</v>
      </c>
      <c r="AQ6" s="86" t="s">
        <v>40</v>
      </c>
    </row>
    <row r="7" spans="2:43" x14ac:dyDescent="0.3">
      <c r="B7" s="90"/>
      <c r="D7" s="99" t="s">
        <v>41</v>
      </c>
      <c r="E7" s="91">
        <v>0</v>
      </c>
      <c r="F7" s="91">
        <v>0</v>
      </c>
      <c r="G7" s="91">
        <v>0</v>
      </c>
      <c r="H7" s="92">
        <v>7.7176066843929396</v>
      </c>
      <c r="I7" s="92">
        <v>0.27074563982478</v>
      </c>
      <c r="J7" s="92">
        <v>7.9883523242177192</v>
      </c>
      <c r="K7" s="91">
        <v>0.62890900000000005</v>
      </c>
      <c r="L7" s="91">
        <v>4.1966999999999997E-2</v>
      </c>
      <c r="M7" s="91">
        <v>0.67087600000000003</v>
      </c>
      <c r="N7" s="92">
        <v>0</v>
      </c>
      <c r="O7" s="92">
        <v>0</v>
      </c>
      <c r="P7" s="92">
        <v>0</v>
      </c>
      <c r="Q7" s="91">
        <v>0</v>
      </c>
      <c r="R7" s="91">
        <v>0</v>
      </c>
      <c r="S7" s="91">
        <v>0</v>
      </c>
      <c r="T7" s="92">
        <v>0</v>
      </c>
      <c r="U7" s="92">
        <v>0</v>
      </c>
      <c r="V7" s="92">
        <v>0</v>
      </c>
      <c r="W7" s="91">
        <v>1.9515529999999999</v>
      </c>
      <c r="X7" s="91">
        <v>0</v>
      </c>
      <c r="Y7" s="91">
        <v>1.9515529999999999</v>
      </c>
      <c r="Z7" s="92">
        <v>23.792177347999999</v>
      </c>
      <c r="AA7" s="92">
        <v>0</v>
      </c>
      <c r="AB7" s="92">
        <v>23.792177347999999</v>
      </c>
      <c r="AC7" s="91">
        <v>0</v>
      </c>
      <c r="AD7" s="91">
        <v>0</v>
      </c>
      <c r="AE7" s="91">
        <v>0</v>
      </c>
      <c r="AF7" s="92">
        <v>15.034701999999999</v>
      </c>
      <c r="AG7" s="92">
        <v>0</v>
      </c>
      <c r="AH7" s="92">
        <v>15.034701999999999</v>
      </c>
      <c r="AI7" s="91">
        <v>0</v>
      </c>
      <c r="AJ7" s="91">
        <v>0</v>
      </c>
      <c r="AK7" s="91">
        <v>0</v>
      </c>
      <c r="AL7" s="92">
        <v>0</v>
      </c>
      <c r="AM7" s="92">
        <v>0</v>
      </c>
      <c r="AN7" s="92">
        <v>0</v>
      </c>
      <c r="AO7" s="91">
        <v>49.124948032392936</v>
      </c>
      <c r="AP7" s="91">
        <v>0.31271263982477998</v>
      </c>
      <c r="AQ7" s="91">
        <v>49.437660672217717</v>
      </c>
    </row>
    <row r="8" spans="2:43" x14ac:dyDescent="0.3">
      <c r="B8" s="90"/>
      <c r="D8" s="99" t="s">
        <v>42</v>
      </c>
      <c r="E8" s="91">
        <v>2.3143E-2</v>
      </c>
      <c r="F8" s="91">
        <v>0</v>
      </c>
      <c r="G8" s="91">
        <v>2.3143E-2</v>
      </c>
      <c r="H8" s="92">
        <v>8.9820999999999998E-2</v>
      </c>
      <c r="I8" s="92">
        <v>0</v>
      </c>
      <c r="J8" s="92">
        <v>8.9820999999999998E-2</v>
      </c>
      <c r="K8" s="91">
        <v>0.16142100000000001</v>
      </c>
      <c r="L8" s="91">
        <v>0</v>
      </c>
      <c r="M8" s="91">
        <v>0.16142100000000001</v>
      </c>
      <c r="N8" s="92">
        <v>0</v>
      </c>
      <c r="O8" s="92">
        <v>0</v>
      </c>
      <c r="P8" s="92">
        <v>0</v>
      </c>
      <c r="Q8" s="91">
        <v>0</v>
      </c>
      <c r="R8" s="91">
        <v>0</v>
      </c>
      <c r="S8" s="91">
        <v>0</v>
      </c>
      <c r="T8" s="92">
        <v>2.2471000000000001E-2</v>
      </c>
      <c r="U8" s="92">
        <v>0</v>
      </c>
      <c r="V8" s="92">
        <v>2.2471000000000001E-2</v>
      </c>
      <c r="W8" s="91">
        <v>0</v>
      </c>
      <c r="X8" s="91">
        <v>0</v>
      </c>
      <c r="Y8" s="91">
        <v>0</v>
      </c>
      <c r="Z8" s="92">
        <v>0</v>
      </c>
      <c r="AA8" s="92">
        <v>0</v>
      </c>
      <c r="AB8" s="92">
        <v>0</v>
      </c>
      <c r="AC8" s="91">
        <v>0.56484299999999998</v>
      </c>
      <c r="AD8" s="91">
        <v>0</v>
      </c>
      <c r="AE8" s="91">
        <v>0.56484299999999998</v>
      </c>
      <c r="AF8" s="92">
        <v>1.0190669999999999</v>
      </c>
      <c r="AG8" s="92">
        <v>0</v>
      </c>
      <c r="AH8" s="92">
        <v>1.0190669999999999</v>
      </c>
      <c r="AI8" s="91">
        <v>0.38771600000000001</v>
      </c>
      <c r="AJ8" s="91">
        <v>0</v>
      </c>
      <c r="AK8" s="91">
        <v>0.38771600000000001</v>
      </c>
      <c r="AL8" s="92">
        <v>0</v>
      </c>
      <c r="AM8" s="92">
        <v>0</v>
      </c>
      <c r="AN8" s="92">
        <v>0</v>
      </c>
      <c r="AO8" s="91">
        <v>2.2684820000000001</v>
      </c>
      <c r="AP8" s="91">
        <v>0</v>
      </c>
      <c r="AQ8" s="91">
        <v>2.2684820000000001</v>
      </c>
    </row>
    <row r="9" spans="2:43" x14ac:dyDescent="0.3">
      <c r="B9" s="90"/>
      <c r="D9" s="99" t="s">
        <v>43</v>
      </c>
      <c r="E9" s="91">
        <v>2.3790480000000001</v>
      </c>
      <c r="F9" s="91">
        <v>0</v>
      </c>
      <c r="G9" s="91">
        <v>2.3790480000000001</v>
      </c>
      <c r="H9" s="92">
        <v>15.918953</v>
      </c>
      <c r="I9" s="92">
        <v>0</v>
      </c>
      <c r="J9" s="92">
        <v>15.918953</v>
      </c>
      <c r="K9" s="91">
        <v>15.214695000000001</v>
      </c>
      <c r="L9" s="91">
        <v>0</v>
      </c>
      <c r="M9" s="91">
        <v>15.214695000000001</v>
      </c>
      <c r="N9" s="92">
        <v>0</v>
      </c>
      <c r="O9" s="92">
        <v>0</v>
      </c>
      <c r="P9" s="92">
        <v>0</v>
      </c>
      <c r="Q9" s="91">
        <v>0</v>
      </c>
      <c r="R9" s="91">
        <v>0</v>
      </c>
      <c r="S9" s="91">
        <v>0</v>
      </c>
      <c r="T9" s="92">
        <v>2.1179589999999999</v>
      </c>
      <c r="U9" s="92">
        <v>0</v>
      </c>
      <c r="V9" s="92">
        <v>2.1179589999999999</v>
      </c>
      <c r="W9" s="91">
        <v>0</v>
      </c>
      <c r="X9" s="91">
        <v>0</v>
      </c>
      <c r="Y9" s="91">
        <v>0</v>
      </c>
      <c r="Z9" s="92">
        <v>7.9764390000000001</v>
      </c>
      <c r="AA9" s="92">
        <v>0</v>
      </c>
      <c r="AB9" s="92">
        <v>7.9764390000000001</v>
      </c>
      <c r="AC9" s="91">
        <v>58.450161999999999</v>
      </c>
      <c r="AD9" s="91">
        <v>0</v>
      </c>
      <c r="AE9" s="91">
        <v>58.450161999999999</v>
      </c>
      <c r="AF9" s="92">
        <v>90.036739999999995</v>
      </c>
      <c r="AG9" s="92">
        <v>0</v>
      </c>
      <c r="AH9" s="92">
        <v>90.036739999999995</v>
      </c>
      <c r="AI9" s="91">
        <v>39.502448000000001</v>
      </c>
      <c r="AJ9" s="91">
        <v>0</v>
      </c>
      <c r="AK9" s="91">
        <v>39.502448000000001</v>
      </c>
      <c r="AL9" s="92">
        <v>0</v>
      </c>
      <c r="AM9" s="92">
        <v>0</v>
      </c>
      <c r="AN9" s="92">
        <v>0</v>
      </c>
      <c r="AO9" s="91">
        <v>231.59644400000002</v>
      </c>
      <c r="AP9" s="91">
        <v>0</v>
      </c>
      <c r="AQ9" s="91">
        <v>231.59644400000002</v>
      </c>
    </row>
    <row r="10" spans="2:43" x14ac:dyDescent="0.3">
      <c r="B10" s="90"/>
      <c r="D10" s="99" t="s">
        <v>44</v>
      </c>
      <c r="E10" s="91">
        <v>0</v>
      </c>
      <c r="F10" s="91">
        <v>0</v>
      </c>
      <c r="G10" s="91">
        <v>0</v>
      </c>
      <c r="H10" s="92">
        <v>6.620727327</v>
      </c>
      <c r="I10" s="92">
        <v>5.6102002114976797</v>
      </c>
      <c r="J10" s="92">
        <v>12.23092753849768</v>
      </c>
      <c r="K10" s="91">
        <v>0</v>
      </c>
      <c r="L10" s="91">
        <v>46.315567000000001</v>
      </c>
      <c r="M10" s="91">
        <v>46.315567000000001</v>
      </c>
      <c r="N10" s="92">
        <v>0</v>
      </c>
      <c r="O10" s="92">
        <v>0</v>
      </c>
      <c r="P10" s="92">
        <v>0</v>
      </c>
      <c r="Q10" s="91">
        <v>0</v>
      </c>
      <c r="R10" s="91">
        <v>0</v>
      </c>
      <c r="S10" s="91">
        <v>0</v>
      </c>
      <c r="T10" s="92">
        <v>0</v>
      </c>
      <c r="U10" s="92">
        <v>0</v>
      </c>
      <c r="V10" s="92">
        <v>0</v>
      </c>
      <c r="W10" s="91">
        <v>0</v>
      </c>
      <c r="X10" s="91">
        <v>0</v>
      </c>
      <c r="Y10" s="91">
        <v>0</v>
      </c>
      <c r="Z10" s="92">
        <v>0</v>
      </c>
      <c r="AA10" s="92">
        <v>0</v>
      </c>
      <c r="AB10" s="92">
        <v>0</v>
      </c>
      <c r="AC10" s="91">
        <v>0</v>
      </c>
      <c r="AD10" s="91">
        <v>0</v>
      </c>
      <c r="AE10" s="91">
        <v>0</v>
      </c>
      <c r="AF10" s="92">
        <v>0</v>
      </c>
      <c r="AG10" s="92">
        <v>0</v>
      </c>
      <c r="AH10" s="92">
        <v>0</v>
      </c>
      <c r="AI10" s="91">
        <v>0</v>
      </c>
      <c r="AJ10" s="91">
        <v>17.719595036474001</v>
      </c>
      <c r="AK10" s="91">
        <v>17.719595036474001</v>
      </c>
      <c r="AL10" s="92">
        <v>0</v>
      </c>
      <c r="AM10" s="92">
        <v>0</v>
      </c>
      <c r="AN10" s="92">
        <v>0</v>
      </c>
      <c r="AO10" s="91">
        <v>6.620727327</v>
      </c>
      <c r="AP10" s="91">
        <v>69.645362247971676</v>
      </c>
      <c r="AQ10" s="91">
        <v>76.266089574971687</v>
      </c>
    </row>
    <row r="11" spans="2:43" x14ac:dyDescent="0.3">
      <c r="B11" s="90"/>
      <c r="D11" s="99" t="s">
        <v>45</v>
      </c>
      <c r="E11" s="91">
        <v>0</v>
      </c>
      <c r="F11" s="91">
        <v>0</v>
      </c>
      <c r="G11" s="91">
        <v>0</v>
      </c>
      <c r="H11" s="92">
        <v>7.5879000000000002E-2</v>
      </c>
      <c r="I11" s="92">
        <v>4.3399999999999998E-4</v>
      </c>
      <c r="J11" s="92">
        <v>7.6313000000000006E-2</v>
      </c>
      <c r="K11" s="91">
        <v>0</v>
      </c>
      <c r="L11" s="91">
        <v>0</v>
      </c>
      <c r="M11" s="91">
        <v>0</v>
      </c>
      <c r="N11" s="92">
        <v>0</v>
      </c>
      <c r="O11" s="92">
        <v>0</v>
      </c>
      <c r="P11" s="92">
        <v>0</v>
      </c>
      <c r="Q11" s="91">
        <v>0</v>
      </c>
      <c r="R11" s="91">
        <v>0</v>
      </c>
      <c r="S11" s="91">
        <v>0</v>
      </c>
      <c r="T11" s="92">
        <v>0</v>
      </c>
      <c r="U11" s="92">
        <v>0</v>
      </c>
      <c r="V11" s="92">
        <v>0</v>
      </c>
      <c r="W11" s="91">
        <v>0</v>
      </c>
      <c r="X11" s="91">
        <v>0</v>
      </c>
      <c r="Y11" s="91">
        <v>0</v>
      </c>
      <c r="Z11" s="92">
        <v>0</v>
      </c>
      <c r="AA11" s="92">
        <v>0</v>
      </c>
      <c r="AB11" s="92">
        <v>0</v>
      </c>
      <c r="AC11" s="91">
        <v>0</v>
      </c>
      <c r="AD11" s="91">
        <v>0</v>
      </c>
      <c r="AE11" s="91">
        <v>0</v>
      </c>
      <c r="AF11" s="92">
        <v>0</v>
      </c>
      <c r="AG11" s="92">
        <v>0</v>
      </c>
      <c r="AH11" s="92">
        <v>0</v>
      </c>
      <c r="AI11" s="91">
        <v>0</v>
      </c>
      <c r="AJ11" s="91">
        <v>0</v>
      </c>
      <c r="AK11" s="91">
        <v>0</v>
      </c>
      <c r="AL11" s="92">
        <v>0</v>
      </c>
      <c r="AM11" s="92">
        <v>0</v>
      </c>
      <c r="AN11" s="92">
        <v>0</v>
      </c>
      <c r="AO11" s="91">
        <v>7.5879000000000002E-2</v>
      </c>
      <c r="AP11" s="91">
        <v>4.3399999999999998E-4</v>
      </c>
      <c r="AQ11" s="91">
        <v>7.6313000000000006E-2</v>
      </c>
    </row>
    <row r="12" spans="2:43" x14ac:dyDescent="0.3">
      <c r="B12" s="90"/>
      <c r="D12" s="99" t="s">
        <v>46</v>
      </c>
      <c r="E12" s="91">
        <v>0</v>
      </c>
      <c r="F12" s="91">
        <v>0</v>
      </c>
      <c r="G12" s="91">
        <v>0</v>
      </c>
      <c r="H12" s="92">
        <v>1.7353224081827801</v>
      </c>
      <c r="I12" s="92">
        <v>2.4850989856583898</v>
      </c>
      <c r="J12" s="92">
        <v>4.2204213938411694</v>
      </c>
      <c r="K12" s="91">
        <v>0</v>
      </c>
      <c r="L12" s="91">
        <v>0</v>
      </c>
      <c r="M12" s="91">
        <v>0</v>
      </c>
      <c r="N12" s="92">
        <v>0</v>
      </c>
      <c r="O12" s="92">
        <v>0</v>
      </c>
      <c r="P12" s="92">
        <v>0</v>
      </c>
      <c r="Q12" s="91">
        <v>0</v>
      </c>
      <c r="R12" s="91">
        <v>0</v>
      </c>
      <c r="S12" s="91">
        <v>0</v>
      </c>
      <c r="T12" s="92">
        <v>0</v>
      </c>
      <c r="U12" s="92">
        <v>0</v>
      </c>
      <c r="V12" s="92">
        <v>0</v>
      </c>
      <c r="W12" s="91">
        <v>0</v>
      </c>
      <c r="X12" s="91">
        <v>3.1446000000000002E-2</v>
      </c>
      <c r="Y12" s="91">
        <v>3.1446000000000002E-2</v>
      </c>
      <c r="Z12" s="92">
        <v>0</v>
      </c>
      <c r="AA12" s="92">
        <v>0</v>
      </c>
      <c r="AB12" s="92">
        <v>0</v>
      </c>
      <c r="AC12" s="91">
        <v>0</v>
      </c>
      <c r="AD12" s="91">
        <v>0</v>
      </c>
      <c r="AE12" s="91">
        <v>0</v>
      </c>
      <c r="AF12" s="92">
        <v>0</v>
      </c>
      <c r="AG12" s="92">
        <v>0</v>
      </c>
      <c r="AH12" s="92">
        <v>0</v>
      </c>
      <c r="AI12" s="91">
        <v>0</v>
      </c>
      <c r="AJ12" s="91">
        <v>0</v>
      </c>
      <c r="AK12" s="91">
        <v>0</v>
      </c>
      <c r="AL12" s="92">
        <v>0</v>
      </c>
      <c r="AM12" s="92">
        <v>0</v>
      </c>
      <c r="AN12" s="92">
        <v>0</v>
      </c>
      <c r="AO12" s="91">
        <v>1.7353224081827801</v>
      </c>
      <c r="AP12" s="91">
        <v>2.5165449856583897</v>
      </c>
      <c r="AQ12" s="91">
        <v>4.2518673938411693</v>
      </c>
    </row>
    <row r="13" spans="2:43" x14ac:dyDescent="0.3">
      <c r="B13" s="90"/>
      <c r="D13" s="99" t="s">
        <v>47</v>
      </c>
      <c r="E13" s="91">
        <v>0</v>
      </c>
      <c r="F13" s="91">
        <v>0</v>
      </c>
      <c r="G13" s="91">
        <v>0</v>
      </c>
      <c r="H13" s="92">
        <v>8.7305999999999995E-2</v>
      </c>
      <c r="I13" s="92">
        <v>0</v>
      </c>
      <c r="J13" s="92">
        <v>8.7305999999999995E-2</v>
      </c>
      <c r="K13" s="91">
        <v>0</v>
      </c>
      <c r="L13" s="91">
        <v>0</v>
      </c>
      <c r="M13" s="91">
        <v>0</v>
      </c>
      <c r="N13" s="92">
        <v>0</v>
      </c>
      <c r="O13" s="92">
        <v>0</v>
      </c>
      <c r="P13" s="92">
        <v>0</v>
      </c>
      <c r="Q13" s="91">
        <v>0</v>
      </c>
      <c r="R13" s="91">
        <v>0</v>
      </c>
      <c r="S13" s="91">
        <v>0</v>
      </c>
      <c r="T13" s="92">
        <v>0</v>
      </c>
      <c r="U13" s="92">
        <v>0</v>
      </c>
      <c r="V13" s="92">
        <v>0</v>
      </c>
      <c r="W13" s="91">
        <v>0</v>
      </c>
      <c r="X13" s="91">
        <v>0</v>
      </c>
      <c r="Y13" s="91">
        <v>0</v>
      </c>
      <c r="Z13" s="92">
        <v>0</v>
      </c>
      <c r="AA13" s="92">
        <v>0</v>
      </c>
      <c r="AB13" s="92">
        <v>0</v>
      </c>
      <c r="AC13" s="91">
        <v>0</v>
      </c>
      <c r="AD13" s="91">
        <v>0</v>
      </c>
      <c r="AE13" s="91">
        <v>0</v>
      </c>
      <c r="AF13" s="92">
        <v>0</v>
      </c>
      <c r="AG13" s="92">
        <v>0</v>
      </c>
      <c r="AH13" s="92">
        <v>0</v>
      </c>
      <c r="AI13" s="91">
        <v>0</v>
      </c>
      <c r="AJ13" s="91">
        <v>0</v>
      </c>
      <c r="AK13" s="91">
        <v>0</v>
      </c>
      <c r="AL13" s="92">
        <v>0</v>
      </c>
      <c r="AM13" s="92">
        <v>0</v>
      </c>
      <c r="AN13" s="92">
        <v>0</v>
      </c>
      <c r="AO13" s="91">
        <v>8.7305999999999995E-2</v>
      </c>
      <c r="AP13" s="91">
        <v>0</v>
      </c>
      <c r="AQ13" s="91">
        <v>8.7305999999999995E-2</v>
      </c>
    </row>
    <row r="14" spans="2:43" x14ac:dyDescent="0.3">
      <c r="B14" s="90"/>
      <c r="D14" s="99" t="s">
        <v>71</v>
      </c>
      <c r="E14" s="91">
        <v>0</v>
      </c>
      <c r="F14" s="91">
        <v>0</v>
      </c>
      <c r="G14" s="91">
        <v>0</v>
      </c>
      <c r="H14" s="92">
        <v>83.481023000000008</v>
      </c>
      <c r="I14" s="92">
        <v>78.184145000000001</v>
      </c>
      <c r="J14" s="92">
        <v>161.66516800000002</v>
      </c>
      <c r="K14" s="91">
        <v>0</v>
      </c>
      <c r="L14" s="91">
        <v>0</v>
      </c>
      <c r="M14" s="91">
        <v>0</v>
      </c>
      <c r="N14" s="92">
        <v>0</v>
      </c>
      <c r="O14" s="92">
        <v>0</v>
      </c>
      <c r="P14" s="92">
        <v>0</v>
      </c>
      <c r="Q14" s="91">
        <v>0</v>
      </c>
      <c r="R14" s="91">
        <v>0</v>
      </c>
      <c r="S14" s="91">
        <v>0</v>
      </c>
      <c r="T14" s="92">
        <v>0</v>
      </c>
      <c r="U14" s="92">
        <v>0</v>
      </c>
      <c r="V14" s="92">
        <v>0</v>
      </c>
      <c r="W14" s="91">
        <v>0</v>
      </c>
      <c r="X14" s="91">
        <v>0</v>
      </c>
      <c r="Y14" s="91">
        <v>0</v>
      </c>
      <c r="Z14" s="92">
        <v>7.64</v>
      </c>
      <c r="AA14" s="92">
        <v>0</v>
      </c>
      <c r="AB14" s="92">
        <v>7.64</v>
      </c>
      <c r="AC14" s="91">
        <v>0</v>
      </c>
      <c r="AD14" s="91">
        <v>0</v>
      </c>
      <c r="AE14" s="91">
        <v>0</v>
      </c>
      <c r="AF14" s="92">
        <v>3.3049789999999999</v>
      </c>
      <c r="AG14" s="92">
        <v>4.3128950000000001</v>
      </c>
      <c r="AH14" s="92">
        <v>7.6178740000000005</v>
      </c>
      <c r="AI14" s="91">
        <v>0</v>
      </c>
      <c r="AJ14" s="91">
        <v>0</v>
      </c>
      <c r="AK14" s="91">
        <v>0</v>
      </c>
      <c r="AL14" s="92">
        <v>0</v>
      </c>
      <c r="AM14" s="92">
        <v>0</v>
      </c>
      <c r="AN14" s="92">
        <v>0</v>
      </c>
      <c r="AO14" s="91">
        <v>94.426002000000011</v>
      </c>
      <c r="AP14" s="91">
        <v>82.497039999999998</v>
      </c>
      <c r="AQ14" s="91">
        <v>176.92304200000001</v>
      </c>
    </row>
    <row r="15" spans="2:43" x14ac:dyDescent="0.3">
      <c r="B15" s="90"/>
      <c r="D15" s="99" t="s">
        <v>48</v>
      </c>
      <c r="E15" s="91">
        <v>0</v>
      </c>
      <c r="F15" s="91">
        <v>0</v>
      </c>
      <c r="G15" s="91">
        <v>0</v>
      </c>
      <c r="H15" s="92">
        <v>0.41994900000000002</v>
      </c>
      <c r="I15" s="92">
        <v>2.7966899999999999</v>
      </c>
      <c r="J15" s="92">
        <v>3.2166389999999998</v>
      </c>
      <c r="K15" s="91">
        <v>0</v>
      </c>
      <c r="L15" s="91">
        <v>8.9117689999999996</v>
      </c>
      <c r="M15" s="91">
        <v>8.9117689999999996</v>
      </c>
      <c r="N15" s="92">
        <v>0</v>
      </c>
      <c r="O15" s="92">
        <v>0</v>
      </c>
      <c r="P15" s="92">
        <v>0</v>
      </c>
      <c r="Q15" s="91">
        <v>0</v>
      </c>
      <c r="R15" s="91">
        <v>0</v>
      </c>
      <c r="S15" s="91">
        <v>0</v>
      </c>
      <c r="T15" s="92">
        <v>0</v>
      </c>
      <c r="U15" s="92">
        <v>0</v>
      </c>
      <c r="V15" s="92">
        <v>0</v>
      </c>
      <c r="W15" s="91">
        <v>0</v>
      </c>
      <c r="X15" s="91">
        <v>0.39</v>
      </c>
      <c r="Y15" s="91">
        <v>0.39</v>
      </c>
      <c r="Z15" s="92">
        <v>0</v>
      </c>
      <c r="AA15" s="92">
        <v>0</v>
      </c>
      <c r="AB15" s="92">
        <v>0</v>
      </c>
      <c r="AC15" s="91">
        <v>0</v>
      </c>
      <c r="AD15" s="91">
        <v>0</v>
      </c>
      <c r="AE15" s="91">
        <v>0</v>
      </c>
      <c r="AF15" s="92">
        <v>0</v>
      </c>
      <c r="AG15" s="92">
        <v>0</v>
      </c>
      <c r="AH15" s="92">
        <v>0</v>
      </c>
      <c r="AI15" s="91">
        <v>0</v>
      </c>
      <c r="AJ15" s="91">
        <v>0</v>
      </c>
      <c r="AK15" s="91">
        <v>0</v>
      </c>
      <c r="AL15" s="92">
        <v>0</v>
      </c>
      <c r="AM15" s="92">
        <v>0</v>
      </c>
      <c r="AN15" s="92">
        <v>0</v>
      </c>
      <c r="AO15" s="91">
        <v>0.41994900000000002</v>
      </c>
      <c r="AP15" s="91">
        <v>12.098459</v>
      </c>
      <c r="AQ15" s="91">
        <v>12.518408000000001</v>
      </c>
    </row>
    <row r="16" spans="2:43" x14ac:dyDescent="0.3">
      <c r="B16" s="90"/>
      <c r="D16" s="99" t="s">
        <v>49</v>
      </c>
      <c r="E16" s="91">
        <v>0</v>
      </c>
      <c r="F16" s="91">
        <v>0</v>
      </c>
      <c r="G16" s="91">
        <v>0</v>
      </c>
      <c r="H16" s="92">
        <v>267.74495507721417</v>
      </c>
      <c r="I16" s="92">
        <v>169.58055267065754</v>
      </c>
      <c r="J16" s="92">
        <v>437.3255077478716</v>
      </c>
      <c r="K16" s="91">
        <v>56.793185999999999</v>
      </c>
      <c r="L16" s="91">
        <v>188.62319202953159</v>
      </c>
      <c r="M16" s="91">
        <v>245.41637802953161</v>
      </c>
      <c r="N16" s="92">
        <v>0.12</v>
      </c>
      <c r="O16" s="92">
        <v>0</v>
      </c>
      <c r="P16" s="92">
        <v>0.12</v>
      </c>
      <c r="Q16" s="91">
        <v>10.19430409941474</v>
      </c>
      <c r="R16" s="91">
        <v>54.304121741752198</v>
      </c>
      <c r="S16" s="91">
        <v>64.498425841166934</v>
      </c>
      <c r="T16" s="92">
        <v>7.0763197269999996</v>
      </c>
      <c r="U16" s="92">
        <v>0</v>
      </c>
      <c r="V16" s="92">
        <v>7.0763197269999996</v>
      </c>
      <c r="W16" s="91">
        <v>22.835782999999999</v>
      </c>
      <c r="X16" s="91">
        <v>38.534329</v>
      </c>
      <c r="Y16" s="91">
        <v>61.370111999999999</v>
      </c>
      <c r="Z16" s="92">
        <v>367.72200563000001</v>
      </c>
      <c r="AA16" s="92">
        <v>16.5152262168546</v>
      </c>
      <c r="AB16" s="92">
        <v>384.23723184685463</v>
      </c>
      <c r="AC16" s="91">
        <v>75.482817999999995</v>
      </c>
      <c r="AD16" s="91">
        <v>0.27</v>
      </c>
      <c r="AE16" s="91">
        <v>75.752817999999991</v>
      </c>
      <c r="AF16" s="92">
        <v>4.0054980000000002</v>
      </c>
      <c r="AG16" s="92">
        <v>63.728314072028262</v>
      </c>
      <c r="AH16" s="92">
        <v>67.733812072028257</v>
      </c>
      <c r="AI16" s="91">
        <v>0.36347727388665002</v>
      </c>
      <c r="AJ16" s="91">
        <v>31.820008672141999</v>
      </c>
      <c r="AK16" s="91">
        <v>32.183485946028647</v>
      </c>
      <c r="AL16" s="92">
        <v>53.81</v>
      </c>
      <c r="AM16" s="92">
        <v>0.26</v>
      </c>
      <c r="AN16" s="92">
        <v>54.07</v>
      </c>
      <c r="AO16" s="91">
        <v>866.14834680751551</v>
      </c>
      <c r="AP16" s="91">
        <v>563.63574440296622</v>
      </c>
      <c r="AQ16" s="91">
        <v>1429.7840912104816</v>
      </c>
    </row>
    <row r="17" spans="2:43" x14ac:dyDescent="0.3">
      <c r="B17" s="90"/>
      <c r="D17" s="99" t="s">
        <v>50</v>
      </c>
      <c r="E17" s="91">
        <v>0</v>
      </c>
      <c r="F17" s="91">
        <v>0</v>
      </c>
      <c r="G17" s="91">
        <v>0</v>
      </c>
      <c r="H17" s="92">
        <v>56.383621884677858</v>
      </c>
      <c r="I17" s="92">
        <v>45.6127867495765</v>
      </c>
      <c r="J17" s="92">
        <v>101.99640863425435</v>
      </c>
      <c r="K17" s="91">
        <v>0</v>
      </c>
      <c r="L17" s="91">
        <v>25.620250216803498</v>
      </c>
      <c r="M17" s="91">
        <v>25.620250216803498</v>
      </c>
      <c r="N17" s="92">
        <v>0</v>
      </c>
      <c r="O17" s="92">
        <v>0</v>
      </c>
      <c r="P17" s="92">
        <v>0</v>
      </c>
      <c r="Q17" s="91">
        <v>0</v>
      </c>
      <c r="R17" s="91">
        <v>0</v>
      </c>
      <c r="S17" s="91">
        <v>0</v>
      </c>
      <c r="T17" s="92">
        <v>0</v>
      </c>
      <c r="U17" s="92">
        <v>0</v>
      </c>
      <c r="V17" s="92">
        <v>0</v>
      </c>
      <c r="W17" s="91">
        <v>0.74265900000000007</v>
      </c>
      <c r="X17" s="91">
        <v>19.318519000000002</v>
      </c>
      <c r="Y17" s="91">
        <v>20.061178000000002</v>
      </c>
      <c r="Z17" s="92">
        <v>2.15</v>
      </c>
      <c r="AA17" s="92">
        <v>1.7883849999999999</v>
      </c>
      <c r="AB17" s="92">
        <v>3.9383849999999998</v>
      </c>
      <c r="AC17" s="91">
        <v>0</v>
      </c>
      <c r="AD17" s="91">
        <v>41.118054864051302</v>
      </c>
      <c r="AE17" s="91">
        <v>41.118054864051302</v>
      </c>
      <c r="AF17" s="92">
        <v>0</v>
      </c>
      <c r="AG17" s="92">
        <v>0.55805300000000002</v>
      </c>
      <c r="AH17" s="92">
        <v>0.55805300000000002</v>
      </c>
      <c r="AI17" s="91">
        <v>78.275245880732498</v>
      </c>
      <c r="AJ17" s="91">
        <v>20.2340458093149</v>
      </c>
      <c r="AK17" s="91">
        <v>98.509291690047405</v>
      </c>
      <c r="AL17" s="92">
        <v>0</v>
      </c>
      <c r="AM17" s="92">
        <v>0</v>
      </c>
      <c r="AN17" s="92">
        <v>0</v>
      </c>
      <c r="AO17" s="91">
        <v>137.55152676541036</v>
      </c>
      <c r="AP17" s="91">
        <v>154.25009463974618</v>
      </c>
      <c r="AQ17" s="91">
        <v>291.80162140515654</v>
      </c>
    </row>
    <row r="18" spans="2:43" x14ac:dyDescent="0.3">
      <c r="B18" s="90"/>
      <c r="D18" s="99" t="s">
        <v>51</v>
      </c>
      <c r="E18" s="91">
        <v>0</v>
      </c>
      <c r="F18" s="91">
        <v>0</v>
      </c>
      <c r="G18" s="91">
        <v>0</v>
      </c>
      <c r="H18" s="92">
        <v>0.14374700000000001</v>
      </c>
      <c r="I18" s="92">
        <v>0</v>
      </c>
      <c r="J18" s="92">
        <v>0.14374700000000001</v>
      </c>
      <c r="K18" s="91">
        <v>0</v>
      </c>
      <c r="L18" s="91">
        <v>0</v>
      </c>
      <c r="M18" s="91">
        <v>0</v>
      </c>
      <c r="N18" s="92">
        <v>0</v>
      </c>
      <c r="O18" s="92">
        <v>0</v>
      </c>
      <c r="P18" s="92">
        <v>0</v>
      </c>
      <c r="Q18" s="91">
        <v>0</v>
      </c>
      <c r="R18" s="91">
        <v>0</v>
      </c>
      <c r="S18" s="91">
        <v>0</v>
      </c>
      <c r="T18" s="92">
        <v>0</v>
      </c>
      <c r="U18" s="92">
        <v>0</v>
      </c>
      <c r="V18" s="92">
        <v>0</v>
      </c>
      <c r="W18" s="91">
        <v>0</v>
      </c>
      <c r="X18" s="91">
        <v>0.13894899999999999</v>
      </c>
      <c r="Y18" s="91">
        <v>0.13894899999999999</v>
      </c>
      <c r="Z18" s="92">
        <v>0</v>
      </c>
      <c r="AA18" s="92">
        <v>0.65163499999999996</v>
      </c>
      <c r="AB18" s="92">
        <v>0.65163499999999996</v>
      </c>
      <c r="AC18" s="91">
        <v>0</v>
      </c>
      <c r="AD18" s="91">
        <v>0</v>
      </c>
      <c r="AE18" s="91">
        <v>0</v>
      </c>
      <c r="AF18" s="92">
        <v>0</v>
      </c>
      <c r="AG18" s="92">
        <v>0</v>
      </c>
      <c r="AH18" s="92">
        <v>0</v>
      </c>
      <c r="AI18" s="91">
        <v>0</v>
      </c>
      <c r="AJ18" s="91">
        <v>0</v>
      </c>
      <c r="AK18" s="91">
        <v>0</v>
      </c>
      <c r="AL18" s="92">
        <v>0</v>
      </c>
      <c r="AM18" s="92">
        <v>0</v>
      </c>
      <c r="AN18" s="92">
        <v>0</v>
      </c>
      <c r="AO18" s="91">
        <v>0.14374700000000001</v>
      </c>
      <c r="AP18" s="91">
        <v>0.79058399999999995</v>
      </c>
      <c r="AQ18" s="91">
        <v>0.93433100000000002</v>
      </c>
    </row>
    <row r="19" spans="2:43" x14ac:dyDescent="0.3">
      <c r="B19" s="90"/>
      <c r="D19" s="99" t="s">
        <v>52</v>
      </c>
      <c r="E19" s="91">
        <v>0</v>
      </c>
      <c r="F19" s="91">
        <v>0</v>
      </c>
      <c r="G19" s="91">
        <v>0</v>
      </c>
      <c r="H19" s="92">
        <v>1.518924304</v>
      </c>
      <c r="I19" s="92">
        <v>2.23972738990124</v>
      </c>
      <c r="J19" s="92">
        <v>3.75865169390124</v>
      </c>
      <c r="K19" s="91">
        <v>0</v>
      </c>
      <c r="L19" s="91">
        <v>72.543947526092893</v>
      </c>
      <c r="M19" s="91">
        <v>72.543947526092893</v>
      </c>
      <c r="N19" s="92">
        <v>0</v>
      </c>
      <c r="O19" s="92">
        <v>0</v>
      </c>
      <c r="P19" s="92">
        <v>0</v>
      </c>
      <c r="Q19" s="91">
        <v>0</v>
      </c>
      <c r="R19" s="91">
        <v>0</v>
      </c>
      <c r="S19" s="91">
        <v>0</v>
      </c>
      <c r="T19" s="92">
        <v>0</v>
      </c>
      <c r="U19" s="92">
        <v>0</v>
      </c>
      <c r="V19" s="92">
        <v>0</v>
      </c>
      <c r="W19" s="91">
        <v>0</v>
      </c>
      <c r="X19" s="91">
        <v>0</v>
      </c>
      <c r="Y19" s="91">
        <v>0</v>
      </c>
      <c r="Z19" s="92">
        <v>0</v>
      </c>
      <c r="AA19" s="92">
        <v>0</v>
      </c>
      <c r="AB19" s="92">
        <v>0</v>
      </c>
      <c r="AC19" s="91">
        <v>0</v>
      </c>
      <c r="AD19" s="91">
        <v>0</v>
      </c>
      <c r="AE19" s="91">
        <v>0</v>
      </c>
      <c r="AF19" s="92">
        <v>0.06</v>
      </c>
      <c r="AG19" s="92">
        <v>0</v>
      </c>
      <c r="AH19" s="92">
        <v>0.06</v>
      </c>
      <c r="AI19" s="91">
        <v>0</v>
      </c>
      <c r="AJ19" s="91">
        <v>0</v>
      </c>
      <c r="AK19" s="91">
        <v>0</v>
      </c>
      <c r="AL19" s="92">
        <v>0</v>
      </c>
      <c r="AM19" s="92">
        <v>0</v>
      </c>
      <c r="AN19" s="92">
        <v>0</v>
      </c>
      <c r="AO19" s="91">
        <v>1.5789243040000001</v>
      </c>
      <c r="AP19" s="91">
        <v>74.783674915994126</v>
      </c>
      <c r="AQ19" s="91">
        <v>76.362599219994138</v>
      </c>
    </row>
    <row r="20" spans="2:43" x14ac:dyDescent="0.3">
      <c r="B20" s="90"/>
      <c r="D20" s="99" t="s">
        <v>53</v>
      </c>
      <c r="E20" s="91">
        <v>0</v>
      </c>
      <c r="F20" s="91">
        <v>0</v>
      </c>
      <c r="G20" s="91">
        <v>0</v>
      </c>
      <c r="H20" s="92">
        <v>20.315968493375991</v>
      </c>
      <c r="I20" s="92">
        <v>17.741471945846047</v>
      </c>
      <c r="J20" s="92">
        <v>38.057440439222042</v>
      </c>
      <c r="K20" s="91">
        <v>0</v>
      </c>
      <c r="L20" s="91">
        <v>30.300166000000001</v>
      </c>
      <c r="M20" s="91">
        <v>30.300166000000001</v>
      </c>
      <c r="N20" s="92">
        <v>0</v>
      </c>
      <c r="O20" s="92">
        <v>0</v>
      </c>
      <c r="P20" s="92">
        <v>0</v>
      </c>
      <c r="Q20" s="91">
        <v>0</v>
      </c>
      <c r="R20" s="91">
        <v>13.504</v>
      </c>
      <c r="S20" s="91">
        <v>13.504</v>
      </c>
      <c r="T20" s="92">
        <v>0</v>
      </c>
      <c r="U20" s="92">
        <v>0</v>
      </c>
      <c r="V20" s="92">
        <v>0</v>
      </c>
      <c r="W20" s="91">
        <v>0</v>
      </c>
      <c r="X20" s="91">
        <v>2.7673779999999999</v>
      </c>
      <c r="Y20" s="91">
        <v>2.7673779999999999</v>
      </c>
      <c r="Z20" s="92">
        <v>0.91</v>
      </c>
      <c r="AA20" s="92">
        <v>1.3852E-2</v>
      </c>
      <c r="AB20" s="92">
        <v>0.92385200000000001</v>
      </c>
      <c r="AC20" s="91">
        <v>0</v>
      </c>
      <c r="AD20" s="91">
        <v>0</v>
      </c>
      <c r="AE20" s="91">
        <v>0</v>
      </c>
      <c r="AF20" s="92">
        <v>0</v>
      </c>
      <c r="AG20" s="92">
        <v>5.2742259999999996</v>
      </c>
      <c r="AH20" s="92">
        <v>5.2742259999999996</v>
      </c>
      <c r="AI20" s="91">
        <v>0</v>
      </c>
      <c r="AJ20" s="91">
        <v>0</v>
      </c>
      <c r="AK20" s="91">
        <v>0</v>
      </c>
      <c r="AL20" s="92">
        <v>0</v>
      </c>
      <c r="AM20" s="92">
        <v>0</v>
      </c>
      <c r="AN20" s="92">
        <v>0</v>
      </c>
      <c r="AO20" s="91">
        <v>21.225968493375991</v>
      </c>
      <c r="AP20" s="91">
        <v>69.601093945846046</v>
      </c>
      <c r="AQ20" s="91">
        <v>90.827062439222033</v>
      </c>
    </row>
    <row r="21" spans="2:43" x14ac:dyDescent="0.3">
      <c r="B21" s="90"/>
      <c r="D21" s="99" t="s">
        <v>54</v>
      </c>
      <c r="E21" s="91">
        <v>0</v>
      </c>
      <c r="F21" s="91">
        <v>0</v>
      </c>
      <c r="G21" s="91">
        <v>0</v>
      </c>
      <c r="H21" s="92">
        <v>3.2830020000000002</v>
      </c>
      <c r="I21" s="92">
        <v>5.6368751281436502</v>
      </c>
      <c r="J21" s="92">
        <v>8.91987712814365</v>
      </c>
      <c r="K21" s="91">
        <v>0</v>
      </c>
      <c r="L21" s="91">
        <v>25.619037902361899</v>
      </c>
      <c r="M21" s="91">
        <v>25.619037902361899</v>
      </c>
      <c r="N21" s="92">
        <v>0</v>
      </c>
      <c r="O21" s="92">
        <v>0</v>
      </c>
      <c r="P21" s="92">
        <v>0</v>
      </c>
      <c r="Q21" s="91">
        <v>0</v>
      </c>
      <c r="R21" s="91">
        <v>0</v>
      </c>
      <c r="S21" s="91">
        <v>0</v>
      </c>
      <c r="T21" s="92">
        <v>0</v>
      </c>
      <c r="U21" s="92">
        <v>0</v>
      </c>
      <c r="V21" s="92">
        <v>0</v>
      </c>
      <c r="W21" s="91">
        <v>0</v>
      </c>
      <c r="X21" s="91">
        <v>0.42627599999999999</v>
      </c>
      <c r="Y21" s="91">
        <v>0.42627599999999999</v>
      </c>
      <c r="Z21" s="92">
        <v>0</v>
      </c>
      <c r="AA21" s="92">
        <v>0.24153040488700001</v>
      </c>
      <c r="AB21" s="92">
        <v>0.24153040488700001</v>
      </c>
      <c r="AC21" s="91">
        <v>0</v>
      </c>
      <c r="AD21" s="91">
        <v>0</v>
      </c>
      <c r="AE21" s="91">
        <v>0</v>
      </c>
      <c r="AF21" s="92">
        <v>0</v>
      </c>
      <c r="AG21" s="92">
        <v>0</v>
      </c>
      <c r="AH21" s="92">
        <v>0</v>
      </c>
      <c r="AI21" s="91">
        <v>0</v>
      </c>
      <c r="AJ21" s="91">
        <v>39.1</v>
      </c>
      <c r="AK21" s="91">
        <v>39.1</v>
      </c>
      <c r="AL21" s="92">
        <v>0</v>
      </c>
      <c r="AM21" s="92">
        <v>0</v>
      </c>
      <c r="AN21" s="92">
        <v>0</v>
      </c>
      <c r="AO21" s="91">
        <v>3.2830020000000002</v>
      </c>
      <c r="AP21" s="91">
        <v>71.02371943539255</v>
      </c>
      <c r="AQ21" s="91">
        <v>74.306721435392546</v>
      </c>
    </row>
    <row r="22" spans="2:43" x14ac:dyDescent="0.3">
      <c r="B22" s="90"/>
      <c r="D22" s="99" t="s">
        <v>55</v>
      </c>
      <c r="E22" s="91">
        <v>0</v>
      </c>
      <c r="F22" s="91">
        <v>0</v>
      </c>
      <c r="G22" s="91">
        <v>0</v>
      </c>
      <c r="H22" s="92">
        <v>11.108591749253989</v>
      </c>
      <c r="I22" s="92">
        <v>14.88424623182528</v>
      </c>
      <c r="J22" s="92">
        <v>25.992837981079269</v>
      </c>
      <c r="K22" s="91">
        <v>28.52</v>
      </c>
      <c r="L22" s="91">
        <v>97.018955849512793</v>
      </c>
      <c r="M22" s="91">
        <v>125.5389558495128</v>
      </c>
      <c r="N22" s="92">
        <v>0</v>
      </c>
      <c r="O22" s="92">
        <v>0</v>
      </c>
      <c r="P22" s="92">
        <v>0</v>
      </c>
      <c r="Q22" s="91">
        <v>0</v>
      </c>
      <c r="R22" s="91">
        <v>0.03</v>
      </c>
      <c r="S22" s="91">
        <v>0.03</v>
      </c>
      <c r="T22" s="92">
        <v>32.941229743999997</v>
      </c>
      <c r="U22" s="92">
        <v>0</v>
      </c>
      <c r="V22" s="92">
        <v>32.941229743999997</v>
      </c>
      <c r="W22" s="91">
        <v>2.3612999999999999E-2</v>
      </c>
      <c r="X22" s="91">
        <v>4.9101299999999997</v>
      </c>
      <c r="Y22" s="91">
        <v>4.9337429999999998</v>
      </c>
      <c r="Z22" s="92">
        <v>41.921357</v>
      </c>
      <c r="AA22" s="92">
        <v>0.35692800000000002</v>
      </c>
      <c r="AB22" s="92">
        <v>42.278285000000004</v>
      </c>
      <c r="AC22" s="91">
        <v>0</v>
      </c>
      <c r="AD22" s="91">
        <v>0</v>
      </c>
      <c r="AE22" s="91">
        <v>0</v>
      </c>
      <c r="AF22" s="92">
        <v>0.67</v>
      </c>
      <c r="AG22" s="92">
        <v>0</v>
      </c>
      <c r="AH22" s="92">
        <v>0.67</v>
      </c>
      <c r="AI22" s="91">
        <v>0</v>
      </c>
      <c r="AJ22" s="91">
        <v>0</v>
      </c>
      <c r="AK22" s="91">
        <v>0</v>
      </c>
      <c r="AL22" s="92">
        <v>0</v>
      </c>
      <c r="AM22" s="92">
        <v>5.9548999999999998E-2</v>
      </c>
      <c r="AN22" s="92">
        <v>5.9548999999999998E-2</v>
      </c>
      <c r="AO22" s="91">
        <v>115.18479149325398</v>
      </c>
      <c r="AP22" s="91">
        <v>117.25980908133806</v>
      </c>
      <c r="AQ22" s="91">
        <v>232.44460057459207</v>
      </c>
    </row>
    <row r="23" spans="2:43" x14ac:dyDescent="0.3">
      <c r="B23" s="90"/>
      <c r="D23" s="99" t="s">
        <v>56</v>
      </c>
      <c r="E23" s="91">
        <v>0</v>
      </c>
      <c r="F23" s="91">
        <v>0</v>
      </c>
      <c r="G23" s="91">
        <v>0</v>
      </c>
      <c r="H23" s="92">
        <v>114.13766571457823</v>
      </c>
      <c r="I23" s="92">
        <v>112.55596904915339</v>
      </c>
      <c r="J23" s="92">
        <v>226.69363476373161</v>
      </c>
      <c r="K23" s="91">
        <v>64.022429000000002</v>
      </c>
      <c r="L23" s="91">
        <v>109.09830537151619</v>
      </c>
      <c r="M23" s="91">
        <v>173.12073437151619</v>
      </c>
      <c r="N23" s="92">
        <v>0</v>
      </c>
      <c r="O23" s="92">
        <v>0</v>
      </c>
      <c r="P23" s="92">
        <v>0</v>
      </c>
      <c r="Q23" s="91">
        <v>0</v>
      </c>
      <c r="R23" s="91">
        <v>2.8526072090761803</v>
      </c>
      <c r="S23" s="91">
        <v>2.8526072090761803</v>
      </c>
      <c r="T23" s="92">
        <v>0</v>
      </c>
      <c r="U23" s="92">
        <v>0</v>
      </c>
      <c r="V23" s="92">
        <v>0</v>
      </c>
      <c r="W23" s="91">
        <v>7.2919499999999999</v>
      </c>
      <c r="X23" s="91">
        <v>20.714827</v>
      </c>
      <c r="Y23" s="91">
        <v>28.006777</v>
      </c>
      <c r="Z23" s="92">
        <v>173.05</v>
      </c>
      <c r="AA23" s="92">
        <v>5.42794232092026</v>
      </c>
      <c r="AB23" s="92">
        <v>178.47794232092028</v>
      </c>
      <c r="AC23" s="91">
        <v>0</v>
      </c>
      <c r="AD23" s="91">
        <v>0</v>
      </c>
      <c r="AE23" s="91">
        <v>0</v>
      </c>
      <c r="AF23" s="92">
        <v>85.815222000000006</v>
      </c>
      <c r="AG23" s="92">
        <v>6.2278389999999995</v>
      </c>
      <c r="AH23" s="92">
        <v>92.043061000000009</v>
      </c>
      <c r="AI23" s="91">
        <v>1.3689800000000001</v>
      </c>
      <c r="AJ23" s="91">
        <v>28.569099999999999</v>
      </c>
      <c r="AK23" s="91">
        <v>29.938079999999999</v>
      </c>
      <c r="AL23" s="92">
        <v>0</v>
      </c>
      <c r="AM23" s="92">
        <v>71.215373</v>
      </c>
      <c r="AN23" s="92">
        <v>71.215373</v>
      </c>
      <c r="AO23" s="91">
        <v>445.68624671457826</v>
      </c>
      <c r="AP23" s="91">
        <v>356.66196295066601</v>
      </c>
      <c r="AQ23" s="91">
        <v>802.34820966524421</v>
      </c>
    </row>
    <row r="24" spans="2:43" x14ac:dyDescent="0.3">
      <c r="B24" s="90"/>
      <c r="D24" s="99" t="s">
        <v>57</v>
      </c>
      <c r="E24" s="91">
        <v>0</v>
      </c>
      <c r="F24" s="91">
        <v>0</v>
      </c>
      <c r="G24" s="91">
        <v>0</v>
      </c>
      <c r="H24" s="92">
        <v>1.4150985629999999</v>
      </c>
      <c r="I24" s="92">
        <v>1.4684986369999999</v>
      </c>
      <c r="J24" s="92">
        <v>2.8835971999999996</v>
      </c>
      <c r="K24" s="91">
        <v>0</v>
      </c>
      <c r="L24" s="91">
        <v>0</v>
      </c>
      <c r="M24" s="91">
        <v>0</v>
      </c>
      <c r="N24" s="92">
        <v>0</v>
      </c>
      <c r="O24" s="92">
        <v>0</v>
      </c>
      <c r="P24" s="92">
        <v>0</v>
      </c>
      <c r="Q24" s="91">
        <v>0.16941959900049999</v>
      </c>
      <c r="R24" s="91">
        <v>0.48895660845492001</v>
      </c>
      <c r="S24" s="91">
        <v>0.65837620745542003</v>
      </c>
      <c r="T24" s="92">
        <v>0</v>
      </c>
      <c r="U24" s="92">
        <v>0</v>
      </c>
      <c r="V24" s="92">
        <v>0</v>
      </c>
      <c r="W24" s="91">
        <v>0</v>
      </c>
      <c r="X24" s="91">
        <v>2.5368590000000002</v>
      </c>
      <c r="Y24" s="91">
        <v>2.5368590000000002</v>
      </c>
      <c r="Z24" s="92">
        <v>0</v>
      </c>
      <c r="AA24" s="92">
        <v>0.66897923787174995</v>
      </c>
      <c r="AB24" s="92">
        <v>0.66897923787174995</v>
      </c>
      <c r="AC24" s="91">
        <v>0</v>
      </c>
      <c r="AD24" s="91">
        <v>0</v>
      </c>
      <c r="AE24" s="91">
        <v>0</v>
      </c>
      <c r="AF24" s="92">
        <v>0</v>
      </c>
      <c r="AG24" s="92">
        <v>0</v>
      </c>
      <c r="AH24" s="92">
        <v>0</v>
      </c>
      <c r="AI24" s="91">
        <v>0</v>
      </c>
      <c r="AJ24" s="91">
        <v>42.360940978421702</v>
      </c>
      <c r="AK24" s="91">
        <v>42.360940978421702</v>
      </c>
      <c r="AL24" s="92">
        <v>0</v>
      </c>
      <c r="AM24" s="92">
        <v>0</v>
      </c>
      <c r="AN24" s="92">
        <v>0</v>
      </c>
      <c r="AO24" s="91">
        <v>1.5845181620005</v>
      </c>
      <c r="AP24" s="91">
        <v>47.524234461748371</v>
      </c>
      <c r="AQ24" s="91">
        <v>49.10875262374887</v>
      </c>
    </row>
    <row r="25" spans="2:43" x14ac:dyDescent="0.3">
      <c r="B25" s="90"/>
      <c r="D25" s="99" t="s">
        <v>58</v>
      </c>
      <c r="E25" s="91">
        <v>0</v>
      </c>
      <c r="F25" s="91">
        <v>0</v>
      </c>
      <c r="G25" s="91">
        <v>0</v>
      </c>
      <c r="H25" s="92">
        <v>6.5760000000000002E-3</v>
      </c>
      <c r="I25" s="92">
        <v>0</v>
      </c>
      <c r="J25" s="92">
        <v>6.5760000000000002E-3</v>
      </c>
      <c r="K25" s="91">
        <v>0</v>
      </c>
      <c r="L25" s="91">
        <v>0</v>
      </c>
      <c r="M25" s="91">
        <v>0</v>
      </c>
      <c r="N25" s="92">
        <v>0</v>
      </c>
      <c r="O25" s="92">
        <v>0</v>
      </c>
      <c r="P25" s="92">
        <v>0</v>
      </c>
      <c r="Q25" s="91">
        <v>0</v>
      </c>
      <c r="R25" s="91">
        <v>0</v>
      </c>
      <c r="S25" s="91">
        <v>0</v>
      </c>
      <c r="T25" s="92">
        <v>0</v>
      </c>
      <c r="U25" s="92">
        <v>0</v>
      </c>
      <c r="V25" s="92">
        <v>0</v>
      </c>
      <c r="W25" s="91">
        <v>4.1493419999999999</v>
      </c>
      <c r="X25" s="91">
        <v>0</v>
      </c>
      <c r="Y25" s="91">
        <v>4.1493419999999999</v>
      </c>
      <c r="Z25" s="92">
        <v>5.2796000000000003E-2</v>
      </c>
      <c r="AA25" s="92">
        <v>0</v>
      </c>
      <c r="AB25" s="92">
        <v>5.2796000000000003E-2</v>
      </c>
      <c r="AC25" s="91">
        <v>0</v>
      </c>
      <c r="AD25" s="91">
        <v>0</v>
      </c>
      <c r="AE25" s="91">
        <v>0</v>
      </c>
      <c r="AF25" s="92">
        <v>3.9197649999999999</v>
      </c>
      <c r="AG25" s="92">
        <v>0</v>
      </c>
      <c r="AH25" s="92">
        <v>3.9197649999999999</v>
      </c>
      <c r="AI25" s="91">
        <v>0</v>
      </c>
      <c r="AJ25" s="91">
        <v>0</v>
      </c>
      <c r="AK25" s="91">
        <v>0</v>
      </c>
      <c r="AL25" s="92">
        <v>0</v>
      </c>
      <c r="AM25" s="92">
        <v>0</v>
      </c>
      <c r="AN25" s="92">
        <v>0</v>
      </c>
      <c r="AO25" s="91">
        <v>8.1284789999999987</v>
      </c>
      <c r="AP25" s="91">
        <v>0</v>
      </c>
      <c r="AQ25" s="91">
        <v>8.1284789999999987</v>
      </c>
    </row>
    <row r="26" spans="2:43" x14ac:dyDescent="0.3">
      <c r="B26" s="90"/>
      <c r="D26" s="99" t="s">
        <v>59</v>
      </c>
      <c r="E26" s="91">
        <v>0</v>
      </c>
      <c r="F26" s="91">
        <v>0</v>
      </c>
      <c r="G26" s="91">
        <v>0</v>
      </c>
      <c r="H26" s="92">
        <v>17.850491633639379</v>
      </c>
      <c r="I26" s="92">
        <v>11.665024340883731</v>
      </c>
      <c r="J26" s="92">
        <v>29.515515974523108</v>
      </c>
      <c r="K26" s="91">
        <v>0</v>
      </c>
      <c r="L26" s="91">
        <v>5.5895149999999996</v>
      </c>
      <c r="M26" s="91">
        <v>5.5895149999999996</v>
      </c>
      <c r="N26" s="92">
        <v>0</v>
      </c>
      <c r="O26" s="92">
        <v>0</v>
      </c>
      <c r="P26" s="92">
        <v>0</v>
      </c>
      <c r="Q26" s="91">
        <v>0</v>
      </c>
      <c r="R26" s="91">
        <v>3.125</v>
      </c>
      <c r="S26" s="91">
        <v>3.125</v>
      </c>
      <c r="T26" s="92">
        <v>0</v>
      </c>
      <c r="U26" s="92">
        <v>0</v>
      </c>
      <c r="V26" s="92">
        <v>0</v>
      </c>
      <c r="W26" s="91">
        <v>0</v>
      </c>
      <c r="X26" s="91">
        <v>6.2350000000000001E-3</v>
      </c>
      <c r="Y26" s="91">
        <v>6.2350000000000001E-3</v>
      </c>
      <c r="Z26" s="92">
        <v>0.42</v>
      </c>
      <c r="AA26" s="92">
        <v>0</v>
      </c>
      <c r="AB26" s="92">
        <v>0.42</v>
      </c>
      <c r="AC26" s="91">
        <v>0</v>
      </c>
      <c r="AD26" s="91">
        <v>3.873456726094</v>
      </c>
      <c r="AE26" s="91">
        <v>3.873456726094</v>
      </c>
      <c r="AF26" s="92">
        <v>0</v>
      </c>
      <c r="AG26" s="92">
        <v>0</v>
      </c>
      <c r="AH26" s="92">
        <v>0</v>
      </c>
      <c r="AI26" s="91">
        <v>0</v>
      </c>
      <c r="AJ26" s="91">
        <v>5.16</v>
      </c>
      <c r="AK26" s="91">
        <v>5.16</v>
      </c>
      <c r="AL26" s="92">
        <v>0</v>
      </c>
      <c r="AM26" s="92">
        <v>0.88130900000000001</v>
      </c>
      <c r="AN26" s="92">
        <v>0.88130900000000001</v>
      </c>
      <c r="AO26" s="91">
        <v>18.270491633639381</v>
      </c>
      <c r="AP26" s="91">
        <v>30.300540066977735</v>
      </c>
      <c r="AQ26" s="91">
        <v>48.571031700617112</v>
      </c>
    </row>
    <row r="27" spans="2:43" x14ac:dyDescent="0.3">
      <c r="B27" s="90"/>
      <c r="D27" s="99" t="s">
        <v>60</v>
      </c>
      <c r="E27" s="91">
        <v>0</v>
      </c>
      <c r="F27" s="91">
        <v>0</v>
      </c>
      <c r="G27" s="91">
        <v>0</v>
      </c>
      <c r="H27" s="92">
        <v>18.348067451518521</v>
      </c>
      <c r="I27" s="92">
        <v>15.804229648668739</v>
      </c>
      <c r="J27" s="92">
        <v>34.152297100187255</v>
      </c>
      <c r="K27" s="91">
        <v>9.58</v>
      </c>
      <c r="L27" s="91">
        <v>200.01051858424771</v>
      </c>
      <c r="M27" s="91">
        <v>209.59051858424772</v>
      </c>
      <c r="N27" s="92">
        <v>1.46</v>
      </c>
      <c r="O27" s="92">
        <v>0</v>
      </c>
      <c r="P27" s="92">
        <v>1.46</v>
      </c>
      <c r="Q27" s="91">
        <v>0</v>
      </c>
      <c r="R27" s="91">
        <v>0.10199999999999999</v>
      </c>
      <c r="S27" s="91">
        <v>0.10199999999999999</v>
      </c>
      <c r="T27" s="92">
        <v>0</v>
      </c>
      <c r="U27" s="92">
        <v>0</v>
      </c>
      <c r="V27" s="92">
        <v>0</v>
      </c>
      <c r="W27" s="91">
        <v>6.9800000000000005E-4</v>
      </c>
      <c r="X27" s="91">
        <v>16.906973000000001</v>
      </c>
      <c r="Y27" s="91">
        <v>16.907671000000001</v>
      </c>
      <c r="Z27" s="92">
        <v>12.101798</v>
      </c>
      <c r="AA27" s="92">
        <v>1.66682</v>
      </c>
      <c r="AB27" s="92">
        <v>13.768618</v>
      </c>
      <c r="AC27" s="91">
        <v>0</v>
      </c>
      <c r="AD27" s="91">
        <v>0</v>
      </c>
      <c r="AE27" s="91">
        <v>0</v>
      </c>
      <c r="AF27" s="92">
        <v>55.643185000000003</v>
      </c>
      <c r="AG27" s="92">
        <v>3.246426</v>
      </c>
      <c r="AH27" s="92">
        <v>58.889611000000002</v>
      </c>
      <c r="AI27" s="91">
        <v>0</v>
      </c>
      <c r="AJ27" s="91">
        <v>0</v>
      </c>
      <c r="AK27" s="91">
        <v>0</v>
      </c>
      <c r="AL27" s="92">
        <v>0</v>
      </c>
      <c r="AM27" s="92">
        <v>0.10323499999999999</v>
      </c>
      <c r="AN27" s="92">
        <v>0.10323499999999999</v>
      </c>
      <c r="AO27" s="91">
        <v>97.133748451518528</v>
      </c>
      <c r="AP27" s="91">
        <v>237.84020223291648</v>
      </c>
      <c r="AQ27" s="91">
        <v>334.97395068443495</v>
      </c>
    </row>
    <row r="28" spans="2:43" x14ac:dyDescent="0.3">
      <c r="B28" s="90"/>
      <c r="D28" s="99" t="s">
        <v>61</v>
      </c>
      <c r="E28" s="91">
        <v>0</v>
      </c>
      <c r="F28" s="91">
        <v>0</v>
      </c>
      <c r="G28" s="91">
        <v>0</v>
      </c>
      <c r="H28" s="93">
        <v>6.6954750000000001</v>
      </c>
      <c r="I28" s="93">
        <v>9.6911068296179099</v>
      </c>
      <c r="J28" s="93">
        <v>16.38658182961791</v>
      </c>
      <c r="K28" s="94">
        <v>26.683094000000001</v>
      </c>
      <c r="L28" s="94">
        <v>37.3233509666888</v>
      </c>
      <c r="M28" s="94">
        <v>64.006444966688804</v>
      </c>
      <c r="N28" s="93">
        <v>0</v>
      </c>
      <c r="O28" s="93">
        <v>0</v>
      </c>
      <c r="P28" s="93">
        <v>0</v>
      </c>
      <c r="Q28" s="94">
        <v>0</v>
      </c>
      <c r="R28" s="94">
        <v>0</v>
      </c>
      <c r="S28" s="94">
        <v>0</v>
      </c>
      <c r="T28" s="93">
        <v>0</v>
      </c>
      <c r="U28" s="93">
        <v>0</v>
      </c>
      <c r="V28" s="93">
        <v>0</v>
      </c>
      <c r="W28" s="94">
        <v>0.31801699999999999</v>
      </c>
      <c r="X28" s="94">
        <v>0</v>
      </c>
      <c r="Y28" s="94">
        <v>0.31801699999999999</v>
      </c>
      <c r="Z28" s="93">
        <v>2.43541072800011</v>
      </c>
      <c r="AA28" s="93">
        <v>41.098777117277997</v>
      </c>
      <c r="AB28" s="93">
        <v>43.534187845278112</v>
      </c>
      <c r="AC28" s="94">
        <v>0</v>
      </c>
      <c r="AD28" s="94">
        <v>6.1529725297148401</v>
      </c>
      <c r="AE28" s="94">
        <v>6.1529725297148401</v>
      </c>
      <c r="AF28" s="93">
        <v>41.971221424999996</v>
      </c>
      <c r="AG28" s="93">
        <v>0</v>
      </c>
      <c r="AH28" s="93">
        <v>41.971221424999996</v>
      </c>
      <c r="AI28" s="94">
        <v>0</v>
      </c>
      <c r="AJ28" s="94">
        <v>62.152088175279303</v>
      </c>
      <c r="AK28" s="94">
        <v>62.152088175279303</v>
      </c>
      <c r="AL28" s="93">
        <v>0</v>
      </c>
      <c r="AM28" s="93">
        <v>0</v>
      </c>
      <c r="AN28" s="93">
        <v>0</v>
      </c>
      <c r="AO28" s="94">
        <v>78.1032181530001</v>
      </c>
      <c r="AP28" s="94">
        <v>156.41829561857884</v>
      </c>
      <c r="AQ28" s="94">
        <v>234.52151377157895</v>
      </c>
    </row>
    <row r="29" spans="2:43" x14ac:dyDescent="0.3">
      <c r="B29" s="90"/>
      <c r="D29" s="99" t="s">
        <v>62</v>
      </c>
      <c r="E29" s="91">
        <v>0</v>
      </c>
      <c r="F29" s="91">
        <v>0</v>
      </c>
      <c r="G29" s="91">
        <v>0</v>
      </c>
      <c r="H29" s="92">
        <v>15.935088</v>
      </c>
      <c r="I29" s="92">
        <v>0.48862121971125999</v>
      </c>
      <c r="J29" s="92">
        <v>16.42370921971126</v>
      </c>
      <c r="K29" s="91">
        <v>0</v>
      </c>
      <c r="L29" s="91">
        <v>67.332285999999996</v>
      </c>
      <c r="M29" s="91">
        <v>67.332285999999996</v>
      </c>
      <c r="N29" s="92">
        <v>0</v>
      </c>
      <c r="O29" s="92">
        <v>0</v>
      </c>
      <c r="P29" s="92">
        <v>0</v>
      </c>
      <c r="Q29" s="91">
        <v>0</v>
      </c>
      <c r="R29" s="91">
        <v>0</v>
      </c>
      <c r="S29" s="91">
        <v>0</v>
      </c>
      <c r="T29" s="92">
        <v>0</v>
      </c>
      <c r="U29" s="92">
        <v>0</v>
      </c>
      <c r="V29" s="92">
        <v>0</v>
      </c>
      <c r="W29" s="91">
        <v>0</v>
      </c>
      <c r="X29" s="91">
        <v>0</v>
      </c>
      <c r="Y29" s="91">
        <v>0</v>
      </c>
      <c r="Z29" s="92">
        <v>3.6100000000000003</v>
      </c>
      <c r="AA29" s="92">
        <v>0</v>
      </c>
      <c r="AB29" s="92">
        <v>3.6100000000000003</v>
      </c>
      <c r="AC29" s="91">
        <v>0</v>
      </c>
      <c r="AD29" s="91">
        <v>0</v>
      </c>
      <c r="AE29" s="91">
        <v>0</v>
      </c>
      <c r="AF29" s="92">
        <v>0</v>
      </c>
      <c r="AG29" s="92">
        <v>0</v>
      </c>
      <c r="AH29" s="92">
        <v>0</v>
      </c>
      <c r="AI29" s="91">
        <v>0</v>
      </c>
      <c r="AJ29" s="91">
        <v>0</v>
      </c>
      <c r="AK29" s="91">
        <v>0</v>
      </c>
      <c r="AL29" s="92">
        <v>0</v>
      </c>
      <c r="AM29" s="92">
        <v>0</v>
      </c>
      <c r="AN29" s="92">
        <v>0</v>
      </c>
      <c r="AO29" s="91">
        <v>19.545088</v>
      </c>
      <c r="AP29" s="91">
        <v>67.820907219711259</v>
      </c>
      <c r="AQ29" s="91">
        <v>87.365995219711252</v>
      </c>
    </row>
    <row r="30" spans="2:43" x14ac:dyDescent="0.3">
      <c r="B30" s="90"/>
      <c r="D30" s="99" t="s">
        <v>63</v>
      </c>
      <c r="E30" s="91">
        <v>0</v>
      </c>
      <c r="F30" s="91">
        <v>0</v>
      </c>
      <c r="G30" s="91">
        <v>0</v>
      </c>
      <c r="H30" s="92">
        <v>6.4272559999999999</v>
      </c>
      <c r="I30" s="92">
        <v>0</v>
      </c>
      <c r="J30" s="92">
        <v>6.4272559999999999</v>
      </c>
      <c r="K30" s="91">
        <v>0</v>
      </c>
      <c r="L30" s="91">
        <v>0</v>
      </c>
      <c r="M30" s="91">
        <v>0</v>
      </c>
      <c r="N30" s="92">
        <v>0</v>
      </c>
      <c r="O30" s="92">
        <v>0</v>
      </c>
      <c r="P30" s="92">
        <v>0</v>
      </c>
      <c r="Q30" s="91">
        <v>0</v>
      </c>
      <c r="R30" s="91">
        <v>0</v>
      </c>
      <c r="S30" s="91">
        <v>0</v>
      </c>
      <c r="T30" s="92">
        <v>0</v>
      </c>
      <c r="U30" s="92">
        <v>0</v>
      </c>
      <c r="V30" s="92">
        <v>0</v>
      </c>
      <c r="W30" s="91">
        <v>0</v>
      </c>
      <c r="X30" s="91">
        <v>0</v>
      </c>
      <c r="Y30" s="91">
        <v>0</v>
      </c>
      <c r="Z30" s="92">
        <v>0</v>
      </c>
      <c r="AA30" s="92">
        <v>0</v>
      </c>
      <c r="AB30" s="92">
        <v>0</v>
      </c>
      <c r="AC30" s="91">
        <v>0</v>
      </c>
      <c r="AD30" s="91">
        <v>0</v>
      </c>
      <c r="AE30" s="91">
        <v>0</v>
      </c>
      <c r="AF30" s="92">
        <v>98.524709000000001</v>
      </c>
      <c r="AG30" s="92">
        <v>0</v>
      </c>
      <c r="AH30" s="92">
        <v>98.524709000000001</v>
      </c>
      <c r="AI30" s="91">
        <v>0</v>
      </c>
      <c r="AJ30" s="91">
        <v>0</v>
      </c>
      <c r="AK30" s="91">
        <v>0</v>
      </c>
      <c r="AL30" s="92">
        <v>0</v>
      </c>
      <c r="AM30" s="92">
        <v>0</v>
      </c>
      <c r="AN30" s="92">
        <v>0</v>
      </c>
      <c r="AO30" s="91">
        <v>104.951965</v>
      </c>
      <c r="AP30" s="91">
        <v>0</v>
      </c>
      <c r="AQ30" s="91">
        <v>104.951965</v>
      </c>
    </row>
    <row r="31" spans="2:43" x14ac:dyDescent="0.3">
      <c r="B31" s="90"/>
      <c r="D31" s="99" t="s">
        <v>64</v>
      </c>
      <c r="E31" s="91">
        <v>0</v>
      </c>
      <c r="F31" s="91">
        <v>0</v>
      </c>
      <c r="G31" s="91">
        <v>0</v>
      </c>
      <c r="H31" s="92">
        <v>79.519461391510106</v>
      </c>
      <c r="I31" s="92">
        <v>66.537788054918707</v>
      </c>
      <c r="J31" s="92">
        <v>146.05724944642881</v>
      </c>
      <c r="K31" s="91">
        <v>47.244</v>
      </c>
      <c r="L31" s="91">
        <v>525.69237168873701</v>
      </c>
      <c r="M31" s="91">
        <v>572.93637168873715</v>
      </c>
      <c r="N31" s="92">
        <v>0</v>
      </c>
      <c r="O31" s="92">
        <v>0</v>
      </c>
      <c r="P31" s="92">
        <v>0</v>
      </c>
      <c r="Q31" s="91">
        <v>0</v>
      </c>
      <c r="R31" s="91">
        <v>0.531806</v>
      </c>
      <c r="S31" s="91">
        <v>0.531806</v>
      </c>
      <c r="T31" s="92">
        <v>0</v>
      </c>
      <c r="U31" s="92">
        <v>19.211576679</v>
      </c>
      <c r="V31" s="92">
        <v>19.211576679</v>
      </c>
      <c r="W31" s="91">
        <v>0</v>
      </c>
      <c r="X31" s="91">
        <v>2.8540559999999999</v>
      </c>
      <c r="Y31" s="91">
        <v>2.8540559999999999</v>
      </c>
      <c r="Z31" s="92">
        <v>77.980961000000008</v>
      </c>
      <c r="AA31" s="92">
        <v>1.19093573407132</v>
      </c>
      <c r="AB31" s="92">
        <v>79.171896734071339</v>
      </c>
      <c r="AC31" s="91">
        <v>0</v>
      </c>
      <c r="AD31" s="91">
        <v>133.31598834600001</v>
      </c>
      <c r="AE31" s="91">
        <v>133.31598834600001</v>
      </c>
      <c r="AF31" s="92">
        <v>0</v>
      </c>
      <c r="AG31" s="92">
        <v>11.151583</v>
      </c>
      <c r="AH31" s="92">
        <v>11.151583</v>
      </c>
      <c r="AI31" s="91">
        <v>0</v>
      </c>
      <c r="AJ31" s="91">
        <v>45.630481992552099</v>
      </c>
      <c r="AK31" s="91">
        <v>45.630481992552099</v>
      </c>
      <c r="AL31" s="92">
        <v>0</v>
      </c>
      <c r="AM31" s="92">
        <v>2.2821959999999999</v>
      </c>
      <c r="AN31" s="92">
        <v>2.2821959999999999</v>
      </c>
      <c r="AO31" s="91">
        <v>204.74442239151011</v>
      </c>
      <c r="AP31" s="91">
        <v>808.39878349527908</v>
      </c>
      <c r="AQ31" s="91">
        <v>1013.1432058867894</v>
      </c>
    </row>
    <row r="32" spans="2:43" x14ac:dyDescent="0.3">
      <c r="B32" s="90"/>
      <c r="D32" s="99" t="s">
        <v>65</v>
      </c>
      <c r="E32" s="91">
        <v>0</v>
      </c>
      <c r="F32" s="91">
        <v>0</v>
      </c>
      <c r="G32" s="91">
        <v>0</v>
      </c>
      <c r="H32" s="92">
        <v>5.0424745912232103</v>
      </c>
      <c r="I32" s="92">
        <v>1.6580385886795401</v>
      </c>
      <c r="J32" s="92">
        <v>6.7005131799027504</v>
      </c>
      <c r="K32" s="91">
        <v>0</v>
      </c>
      <c r="L32" s="91">
        <v>0</v>
      </c>
      <c r="M32" s="91">
        <v>0</v>
      </c>
      <c r="N32" s="92">
        <v>0</v>
      </c>
      <c r="O32" s="92">
        <v>0</v>
      </c>
      <c r="P32" s="92">
        <v>0</v>
      </c>
      <c r="Q32" s="91">
        <v>0.96259128375655001</v>
      </c>
      <c r="R32" s="91">
        <v>3.02079061251573</v>
      </c>
      <c r="S32" s="91">
        <v>3.98338189627228</v>
      </c>
      <c r="T32" s="92">
        <v>0</v>
      </c>
      <c r="U32" s="92">
        <v>0</v>
      </c>
      <c r="V32" s="92">
        <v>0</v>
      </c>
      <c r="W32" s="91">
        <v>1.651343</v>
      </c>
      <c r="X32" s="91">
        <v>1.416766</v>
      </c>
      <c r="Y32" s="91">
        <v>3.0681090000000002</v>
      </c>
      <c r="Z32" s="92">
        <v>3.7500000000000001E-4</v>
      </c>
      <c r="AA32" s="92">
        <v>1.2239450000000001</v>
      </c>
      <c r="AB32" s="92">
        <v>1.2243200000000001</v>
      </c>
      <c r="AC32" s="91">
        <v>0</v>
      </c>
      <c r="AD32" s="91">
        <v>0</v>
      </c>
      <c r="AE32" s="91">
        <v>0</v>
      </c>
      <c r="AF32" s="92">
        <v>0</v>
      </c>
      <c r="AG32" s="92">
        <v>0</v>
      </c>
      <c r="AH32" s="92">
        <v>0</v>
      </c>
      <c r="AI32" s="91">
        <v>0</v>
      </c>
      <c r="AJ32" s="91">
        <v>0</v>
      </c>
      <c r="AK32" s="91">
        <v>0</v>
      </c>
      <c r="AL32" s="92">
        <v>0</v>
      </c>
      <c r="AM32" s="92">
        <v>0</v>
      </c>
      <c r="AN32" s="92">
        <v>0</v>
      </c>
      <c r="AO32" s="91">
        <v>7.6567838749797597</v>
      </c>
      <c r="AP32" s="91">
        <v>7.3195402011952702</v>
      </c>
      <c r="AQ32" s="91">
        <v>14.976324076175031</v>
      </c>
    </row>
    <row r="33" spans="2:43" x14ac:dyDescent="0.3">
      <c r="B33" s="90"/>
      <c r="D33" s="99" t="s">
        <v>66</v>
      </c>
      <c r="E33" s="91">
        <v>0</v>
      </c>
      <c r="F33" s="91">
        <v>0</v>
      </c>
      <c r="G33" s="91">
        <v>0</v>
      </c>
      <c r="H33" s="92">
        <v>1.7110460000000001</v>
      </c>
      <c r="I33" s="92">
        <v>0.87491837800336003</v>
      </c>
      <c r="J33" s="92">
        <v>2.5859643780033599</v>
      </c>
      <c r="K33" s="91">
        <v>19.157240000000002</v>
      </c>
      <c r="L33" s="91">
        <v>57.461255999999999</v>
      </c>
      <c r="M33" s="91">
        <v>76.618495999999993</v>
      </c>
      <c r="N33" s="92">
        <v>0</v>
      </c>
      <c r="O33" s="92">
        <v>0</v>
      </c>
      <c r="P33" s="92">
        <v>0</v>
      </c>
      <c r="Q33" s="91">
        <v>5.32</v>
      </c>
      <c r="R33" s="91">
        <v>0</v>
      </c>
      <c r="S33" s="91">
        <v>5.32</v>
      </c>
      <c r="T33" s="92">
        <v>0</v>
      </c>
      <c r="U33" s="92">
        <v>0</v>
      </c>
      <c r="V33" s="92">
        <v>0</v>
      </c>
      <c r="W33" s="91">
        <v>4.3499999999999996</v>
      </c>
      <c r="X33" s="91">
        <v>1.1615180000000001</v>
      </c>
      <c r="Y33" s="91">
        <v>5.5115179999999997</v>
      </c>
      <c r="Z33" s="92">
        <v>0</v>
      </c>
      <c r="AA33" s="92">
        <v>0</v>
      </c>
      <c r="AB33" s="92">
        <v>0</v>
      </c>
      <c r="AC33" s="91">
        <v>0</v>
      </c>
      <c r="AD33" s="91">
        <v>0</v>
      </c>
      <c r="AE33" s="91">
        <v>0</v>
      </c>
      <c r="AF33" s="92">
        <v>2.06</v>
      </c>
      <c r="AG33" s="92">
        <v>0</v>
      </c>
      <c r="AH33" s="92">
        <v>2.06</v>
      </c>
      <c r="AI33" s="91">
        <v>0</v>
      </c>
      <c r="AJ33" s="91">
        <v>0</v>
      </c>
      <c r="AK33" s="91">
        <v>0</v>
      </c>
      <c r="AL33" s="92">
        <v>7.3330000000000001E-3</v>
      </c>
      <c r="AM33" s="92">
        <v>1.685155</v>
      </c>
      <c r="AN33" s="92">
        <v>1.692488</v>
      </c>
      <c r="AO33" s="91">
        <v>32.605619000000004</v>
      </c>
      <c r="AP33" s="91">
        <v>61.182847378003359</v>
      </c>
      <c r="AQ33" s="91">
        <v>93.788466378003335</v>
      </c>
    </row>
    <row r="34" spans="2:43" x14ac:dyDescent="0.3">
      <c r="B34" s="90"/>
      <c r="D34" s="99" t="s">
        <v>67</v>
      </c>
      <c r="E34" s="91">
        <v>0</v>
      </c>
      <c r="F34" s="91">
        <v>0</v>
      </c>
      <c r="G34" s="91">
        <v>0</v>
      </c>
      <c r="H34" s="92">
        <v>0</v>
      </c>
      <c r="I34" s="92">
        <v>0</v>
      </c>
      <c r="J34" s="92">
        <v>0</v>
      </c>
      <c r="K34" s="91">
        <v>0</v>
      </c>
      <c r="L34" s="91">
        <v>0</v>
      </c>
      <c r="M34" s="91">
        <v>0</v>
      </c>
      <c r="N34" s="92">
        <v>0</v>
      </c>
      <c r="O34" s="92">
        <v>0</v>
      </c>
      <c r="P34" s="92">
        <v>0</v>
      </c>
      <c r="Q34" s="91">
        <v>0</v>
      </c>
      <c r="R34" s="91">
        <v>0</v>
      </c>
      <c r="S34" s="91">
        <v>0</v>
      </c>
      <c r="T34" s="92">
        <v>0</v>
      </c>
      <c r="U34" s="92">
        <v>0</v>
      </c>
      <c r="V34" s="92">
        <v>0</v>
      </c>
      <c r="W34" s="91">
        <v>0</v>
      </c>
      <c r="X34" s="91">
        <v>0</v>
      </c>
      <c r="Y34" s="91">
        <v>0</v>
      </c>
      <c r="Z34" s="92">
        <v>0</v>
      </c>
      <c r="AA34" s="92">
        <v>0</v>
      </c>
      <c r="AB34" s="92">
        <v>0</v>
      </c>
      <c r="AC34" s="91">
        <v>0</v>
      </c>
      <c r="AD34" s="91">
        <v>0</v>
      </c>
      <c r="AE34" s="91">
        <v>0</v>
      </c>
      <c r="AF34" s="92">
        <v>0.92491699999999999</v>
      </c>
      <c r="AG34" s="92">
        <v>0</v>
      </c>
      <c r="AH34" s="92">
        <v>0.92491699999999999</v>
      </c>
      <c r="AI34" s="91">
        <v>0</v>
      </c>
      <c r="AJ34" s="91">
        <v>0</v>
      </c>
      <c r="AK34" s="91">
        <v>0</v>
      </c>
      <c r="AL34" s="92">
        <v>0</v>
      </c>
      <c r="AM34" s="92">
        <v>0</v>
      </c>
      <c r="AN34" s="92">
        <v>0</v>
      </c>
      <c r="AO34" s="91">
        <v>0.92491699999999999</v>
      </c>
      <c r="AP34" s="91">
        <v>0</v>
      </c>
      <c r="AQ34" s="91">
        <v>0.92491699999999999</v>
      </c>
    </row>
    <row r="35" spans="2:43" x14ac:dyDescent="0.3">
      <c r="B35" s="90"/>
      <c r="D35" s="99" t="s">
        <v>68</v>
      </c>
      <c r="E35" s="91">
        <v>0</v>
      </c>
      <c r="F35" s="91">
        <v>0</v>
      </c>
      <c r="G35" s="91">
        <v>0</v>
      </c>
      <c r="H35" s="92">
        <v>0</v>
      </c>
      <c r="I35" s="92">
        <v>0</v>
      </c>
      <c r="J35" s="92">
        <v>0</v>
      </c>
      <c r="K35" s="91">
        <v>0</v>
      </c>
      <c r="L35" s="91">
        <v>0</v>
      </c>
      <c r="M35" s="91">
        <v>0</v>
      </c>
      <c r="N35" s="92">
        <v>116</v>
      </c>
      <c r="O35" s="92">
        <v>0</v>
      </c>
      <c r="P35" s="92">
        <v>116</v>
      </c>
      <c r="Q35" s="91">
        <v>0</v>
      </c>
      <c r="R35" s="91">
        <v>0</v>
      </c>
      <c r="S35" s="91">
        <v>0</v>
      </c>
      <c r="T35" s="92">
        <v>23.85933</v>
      </c>
      <c r="U35" s="92">
        <v>0</v>
      </c>
      <c r="V35" s="92">
        <v>23.85933</v>
      </c>
      <c r="W35" s="91">
        <v>0</v>
      </c>
      <c r="X35" s="91">
        <v>0</v>
      </c>
      <c r="Y35" s="91">
        <v>0</v>
      </c>
      <c r="Z35" s="92">
        <v>16.495202826</v>
      </c>
      <c r="AA35" s="92">
        <v>0</v>
      </c>
      <c r="AB35" s="92">
        <v>16.495202826</v>
      </c>
      <c r="AC35" s="91">
        <v>0</v>
      </c>
      <c r="AD35" s="91">
        <v>0</v>
      </c>
      <c r="AE35" s="91">
        <v>0</v>
      </c>
      <c r="AF35" s="92">
        <v>66.333137010000002</v>
      </c>
      <c r="AG35" s="92">
        <v>0</v>
      </c>
      <c r="AH35" s="92">
        <v>66.333137010000002</v>
      </c>
      <c r="AI35" s="91">
        <v>0</v>
      </c>
      <c r="AJ35" s="91">
        <v>0</v>
      </c>
      <c r="AK35" s="91">
        <v>0</v>
      </c>
      <c r="AL35" s="92">
        <v>0</v>
      </c>
      <c r="AM35" s="92">
        <v>0</v>
      </c>
      <c r="AN35" s="92">
        <v>0</v>
      </c>
      <c r="AO35" s="91">
        <v>222.687669836</v>
      </c>
      <c r="AP35" s="91">
        <v>0</v>
      </c>
      <c r="AQ35" s="91">
        <v>222.687669836</v>
      </c>
    </row>
    <row r="36" spans="2:43" x14ac:dyDescent="0.3">
      <c r="B36" s="90"/>
      <c r="D36" s="99" t="s">
        <v>69</v>
      </c>
      <c r="E36" s="91">
        <v>0</v>
      </c>
      <c r="F36" s="91">
        <v>0</v>
      </c>
      <c r="G36" s="91">
        <v>0</v>
      </c>
      <c r="H36" s="92">
        <v>0</v>
      </c>
      <c r="I36" s="92">
        <v>0</v>
      </c>
      <c r="J36" s="92">
        <v>0</v>
      </c>
      <c r="K36" s="91">
        <v>0</v>
      </c>
      <c r="L36" s="91">
        <v>0</v>
      </c>
      <c r="M36" s="91">
        <v>0</v>
      </c>
      <c r="N36" s="92">
        <v>52.319036949000001</v>
      </c>
      <c r="O36" s="92">
        <v>0.15515995199999999</v>
      </c>
      <c r="P36" s="92">
        <v>52.474196900999999</v>
      </c>
      <c r="Q36" s="91">
        <v>0</v>
      </c>
      <c r="R36" s="91">
        <v>0</v>
      </c>
      <c r="S36" s="91">
        <v>0</v>
      </c>
      <c r="T36" s="92">
        <v>0</v>
      </c>
      <c r="U36" s="92">
        <v>0</v>
      </c>
      <c r="V36" s="92">
        <v>0</v>
      </c>
      <c r="W36" s="91">
        <v>0</v>
      </c>
      <c r="X36" s="91">
        <v>0</v>
      </c>
      <c r="Y36" s="91">
        <v>0</v>
      </c>
      <c r="Z36" s="92">
        <v>55.59</v>
      </c>
      <c r="AA36" s="92">
        <v>2.6260324950262701</v>
      </c>
      <c r="AB36" s="92">
        <v>58.216032495026276</v>
      </c>
      <c r="AC36" s="91">
        <v>0</v>
      </c>
      <c r="AD36" s="91">
        <v>0</v>
      </c>
      <c r="AE36" s="91">
        <v>0</v>
      </c>
      <c r="AF36" s="92">
        <v>7.16</v>
      </c>
      <c r="AG36" s="92">
        <v>0</v>
      </c>
      <c r="AH36" s="92">
        <v>7.16</v>
      </c>
      <c r="AI36" s="91">
        <v>0</v>
      </c>
      <c r="AJ36" s="91">
        <v>0</v>
      </c>
      <c r="AK36" s="91">
        <v>0</v>
      </c>
      <c r="AL36" s="92">
        <v>0</v>
      </c>
      <c r="AM36" s="92">
        <v>0</v>
      </c>
      <c r="AN36" s="92">
        <v>0</v>
      </c>
      <c r="AO36" s="91">
        <v>115.06903694900001</v>
      </c>
      <c r="AP36" s="91">
        <v>2.7811924470262701</v>
      </c>
      <c r="AQ36" s="91">
        <v>117.85022939602626</v>
      </c>
    </row>
    <row r="37" spans="2:43" x14ac:dyDescent="0.3">
      <c r="B37" s="90"/>
      <c r="D37" s="99" t="s">
        <v>18</v>
      </c>
      <c r="E37" s="94">
        <v>2.4021910000000002</v>
      </c>
      <c r="F37" s="91">
        <v>0</v>
      </c>
      <c r="G37" s="94">
        <v>2.4021910000000002</v>
      </c>
      <c r="H37" s="92">
        <v>743.73409827356716</v>
      </c>
      <c r="I37" s="92">
        <v>565.78716869956781</v>
      </c>
      <c r="J37" s="92">
        <v>1309.521266973135</v>
      </c>
      <c r="K37" s="91">
        <v>268.00497400000006</v>
      </c>
      <c r="L37" s="91">
        <v>1497.5024561354926</v>
      </c>
      <c r="M37" s="91">
        <v>1765.5074301354928</v>
      </c>
      <c r="N37" s="92">
        <v>169.89903694899999</v>
      </c>
      <c r="O37" s="92">
        <v>0.15515995199999999</v>
      </c>
      <c r="P37" s="92">
        <v>170.05419690100001</v>
      </c>
      <c r="Q37" s="91">
        <v>16.646314982171791</v>
      </c>
      <c r="R37" s="91">
        <v>77.959282171799032</v>
      </c>
      <c r="S37" s="91">
        <v>94.60559715397082</v>
      </c>
      <c r="T37" s="92">
        <v>66.017309471000004</v>
      </c>
      <c r="U37" s="92">
        <v>19.211576679</v>
      </c>
      <c r="V37" s="92">
        <v>85.228886149999994</v>
      </c>
      <c r="W37" s="91">
        <v>43.31495799999999</v>
      </c>
      <c r="X37" s="91">
        <v>112.11426100000001</v>
      </c>
      <c r="Y37" s="91">
        <v>155.42921899999996</v>
      </c>
      <c r="Z37" s="92">
        <v>793.84852253199995</v>
      </c>
      <c r="AA37" s="92">
        <v>73.470988526909196</v>
      </c>
      <c r="AB37" s="92">
        <v>867.31951105890926</v>
      </c>
      <c r="AC37" s="91">
        <v>134.49782299999998</v>
      </c>
      <c r="AD37" s="91">
        <v>184.73047246586015</v>
      </c>
      <c r="AE37" s="91">
        <v>319.22829546586013</v>
      </c>
      <c r="AF37" s="92">
        <v>476.4831424350001</v>
      </c>
      <c r="AG37" s="92">
        <v>94.499336072028271</v>
      </c>
      <c r="AH37" s="92">
        <v>570.9824785070283</v>
      </c>
      <c r="AI37" s="91">
        <v>119.89786715461915</v>
      </c>
      <c r="AJ37" s="91">
        <v>292.74626066418398</v>
      </c>
      <c r="AK37" s="91">
        <v>412.64412781880316</v>
      </c>
      <c r="AL37" s="92">
        <v>53.817333000000005</v>
      </c>
      <c r="AM37" s="92">
        <v>76.486816999999988</v>
      </c>
      <c r="AN37" s="92">
        <v>130.30414999999999</v>
      </c>
      <c r="AO37" s="91">
        <v>2888.5635707973574</v>
      </c>
      <c r="AP37" s="91">
        <v>2994.6637793668406</v>
      </c>
      <c r="AQ37" s="91">
        <v>5883.2273501641994</v>
      </c>
    </row>
    <row r="38" spans="2:43" x14ac:dyDescent="0.3">
      <c r="B38" s="90"/>
      <c r="D38" s="95" t="s">
        <v>70</v>
      </c>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6"/>
      <c r="AO38" s="96"/>
      <c r="AP38" s="96"/>
      <c r="AQ38" s="97"/>
    </row>
    <row r="39" spans="2:43" x14ac:dyDescent="0.3">
      <c r="B39" s="90"/>
    </row>
    <row r="40" spans="2:43" x14ac:dyDescent="0.3">
      <c r="E40" s="74" t="b">
        <f t="shared" ref="E40:AP40" si="0">E37=E41</f>
        <v>1</v>
      </c>
      <c r="F40" s="74" t="b">
        <f t="shared" si="0"/>
        <v>1</v>
      </c>
      <c r="G40" s="74" t="b">
        <f t="shared" si="0"/>
        <v>1</v>
      </c>
      <c r="H40" s="74" t="b">
        <f t="shared" si="0"/>
        <v>1</v>
      </c>
      <c r="I40" s="74" t="b">
        <f t="shared" si="0"/>
        <v>1</v>
      </c>
      <c r="J40" s="74" t="b">
        <f t="shared" si="0"/>
        <v>1</v>
      </c>
      <c r="K40" s="74" t="b">
        <f t="shared" si="0"/>
        <v>1</v>
      </c>
      <c r="L40" s="74" t="b">
        <f t="shared" si="0"/>
        <v>1</v>
      </c>
      <c r="M40" s="74" t="b">
        <f t="shared" si="0"/>
        <v>1</v>
      </c>
      <c r="N40" s="74" t="b">
        <f t="shared" si="0"/>
        <v>1</v>
      </c>
      <c r="O40" s="74" t="b">
        <f t="shared" si="0"/>
        <v>1</v>
      </c>
      <c r="P40" s="74" t="b">
        <f t="shared" si="0"/>
        <v>1</v>
      </c>
      <c r="Q40" s="74" t="b">
        <f t="shared" si="0"/>
        <v>1</v>
      </c>
      <c r="R40" s="74" t="b">
        <f t="shared" si="0"/>
        <v>1</v>
      </c>
      <c r="S40" s="74" t="b">
        <f t="shared" si="0"/>
        <v>1</v>
      </c>
      <c r="T40" s="74" t="b">
        <f t="shared" si="0"/>
        <v>1</v>
      </c>
      <c r="U40" s="74" t="b">
        <f t="shared" si="0"/>
        <v>1</v>
      </c>
      <c r="V40" s="74" t="b">
        <f t="shared" si="0"/>
        <v>1</v>
      </c>
      <c r="W40" s="74" t="b">
        <f t="shared" si="0"/>
        <v>1</v>
      </c>
      <c r="X40" s="74" t="b">
        <f t="shared" si="0"/>
        <v>1</v>
      </c>
      <c r="Y40" s="74" t="b">
        <f t="shared" si="0"/>
        <v>1</v>
      </c>
      <c r="Z40" s="74" t="b">
        <f t="shared" si="0"/>
        <v>1</v>
      </c>
      <c r="AA40" s="74" t="b">
        <f t="shared" si="0"/>
        <v>1</v>
      </c>
      <c r="AB40" s="74" t="b">
        <f t="shared" si="0"/>
        <v>1</v>
      </c>
      <c r="AC40" s="74" t="b">
        <f t="shared" si="0"/>
        <v>1</v>
      </c>
      <c r="AD40" s="74" t="b">
        <f t="shared" si="0"/>
        <v>1</v>
      </c>
      <c r="AE40" s="74" t="b">
        <f t="shared" si="0"/>
        <v>1</v>
      </c>
      <c r="AF40" s="74" t="b">
        <f t="shared" si="0"/>
        <v>1</v>
      </c>
      <c r="AG40" s="74" t="b">
        <f t="shared" si="0"/>
        <v>1</v>
      </c>
      <c r="AH40" s="74" t="b">
        <f t="shared" si="0"/>
        <v>1</v>
      </c>
      <c r="AI40" s="74" t="b">
        <f t="shared" si="0"/>
        <v>1</v>
      </c>
      <c r="AJ40" s="74" t="b">
        <f t="shared" si="0"/>
        <v>1</v>
      </c>
      <c r="AK40" s="74" t="b">
        <f t="shared" si="0"/>
        <v>1</v>
      </c>
      <c r="AL40" s="74" t="b">
        <f t="shared" si="0"/>
        <v>1</v>
      </c>
      <c r="AM40" s="74" t="b">
        <f t="shared" si="0"/>
        <v>1</v>
      </c>
      <c r="AN40" s="74" t="b">
        <f t="shared" si="0"/>
        <v>1</v>
      </c>
      <c r="AO40" s="74" t="b">
        <f t="shared" si="0"/>
        <v>1</v>
      </c>
      <c r="AP40" s="74" t="b">
        <f t="shared" si="0"/>
        <v>1</v>
      </c>
      <c r="AQ40" s="74" t="b">
        <f>AQ37=AQ41</f>
        <v>1</v>
      </c>
    </row>
    <row r="41" spans="2:43" x14ac:dyDescent="0.3">
      <c r="E41" s="74">
        <f>SUM(E7:E36)</f>
        <v>2.4021910000000002</v>
      </c>
      <c r="F41" s="74">
        <f t="shared" ref="F41:AQ41" si="1">SUM(F7:F36)</f>
        <v>0</v>
      </c>
      <c r="G41" s="74">
        <f t="shared" si="1"/>
        <v>2.4021910000000002</v>
      </c>
      <c r="H41" s="74">
        <f t="shared" si="1"/>
        <v>743.73409827356716</v>
      </c>
      <c r="I41" s="74">
        <f t="shared" si="1"/>
        <v>565.78716869956781</v>
      </c>
      <c r="J41" s="74">
        <f t="shared" si="1"/>
        <v>1309.521266973135</v>
      </c>
      <c r="K41" s="74">
        <f t="shared" si="1"/>
        <v>268.00497400000006</v>
      </c>
      <c r="L41" s="74">
        <f t="shared" si="1"/>
        <v>1497.5024561354926</v>
      </c>
      <c r="M41" s="74">
        <f t="shared" si="1"/>
        <v>1765.5074301354928</v>
      </c>
      <c r="N41" s="74">
        <f t="shared" si="1"/>
        <v>169.89903694899999</v>
      </c>
      <c r="O41" s="74">
        <f t="shared" si="1"/>
        <v>0.15515995199999999</v>
      </c>
      <c r="P41" s="74">
        <f t="shared" si="1"/>
        <v>170.05419690100001</v>
      </c>
      <c r="Q41" s="74">
        <f t="shared" si="1"/>
        <v>16.646314982171791</v>
      </c>
      <c r="R41" s="74">
        <f t="shared" si="1"/>
        <v>77.959282171799032</v>
      </c>
      <c r="S41" s="74">
        <f t="shared" si="1"/>
        <v>94.60559715397082</v>
      </c>
      <c r="T41" s="74">
        <f t="shared" si="1"/>
        <v>66.017309471000004</v>
      </c>
      <c r="U41" s="74">
        <f t="shared" si="1"/>
        <v>19.211576679</v>
      </c>
      <c r="V41" s="74">
        <f t="shared" si="1"/>
        <v>85.228886149999994</v>
      </c>
      <c r="W41" s="74">
        <f t="shared" si="1"/>
        <v>43.31495799999999</v>
      </c>
      <c r="X41" s="74">
        <f t="shared" si="1"/>
        <v>112.11426100000001</v>
      </c>
      <c r="Y41" s="74">
        <f t="shared" si="1"/>
        <v>155.42921899999996</v>
      </c>
      <c r="Z41" s="74">
        <f t="shared" si="1"/>
        <v>793.84852253199995</v>
      </c>
      <c r="AA41" s="74">
        <f t="shared" si="1"/>
        <v>73.470988526909196</v>
      </c>
      <c r="AB41" s="74">
        <f t="shared" si="1"/>
        <v>867.31951105890926</v>
      </c>
      <c r="AC41" s="74">
        <f t="shared" si="1"/>
        <v>134.49782299999998</v>
      </c>
      <c r="AD41" s="74">
        <f t="shared" si="1"/>
        <v>184.73047246586015</v>
      </c>
      <c r="AE41" s="74">
        <f t="shared" si="1"/>
        <v>319.22829546586013</v>
      </c>
      <c r="AF41" s="74">
        <f t="shared" si="1"/>
        <v>476.48314243500005</v>
      </c>
      <c r="AG41" s="74">
        <f t="shared" si="1"/>
        <v>94.499336072028271</v>
      </c>
      <c r="AH41" s="74">
        <f t="shared" si="1"/>
        <v>570.9824785070283</v>
      </c>
      <c r="AI41" s="74">
        <f t="shared" si="1"/>
        <v>119.89786715461915</v>
      </c>
      <c r="AJ41" s="74">
        <f t="shared" si="1"/>
        <v>292.74626066418398</v>
      </c>
      <c r="AK41" s="74">
        <f t="shared" si="1"/>
        <v>412.64412781880316</v>
      </c>
      <c r="AL41" s="74">
        <f t="shared" si="1"/>
        <v>53.817333000000005</v>
      </c>
      <c r="AM41" s="74">
        <f t="shared" si="1"/>
        <v>76.486816999999988</v>
      </c>
      <c r="AN41" s="74">
        <f t="shared" si="1"/>
        <v>130.30414999999999</v>
      </c>
      <c r="AO41" s="74">
        <f t="shared" si="1"/>
        <v>2888.5635707973574</v>
      </c>
      <c r="AP41" s="74">
        <f t="shared" si="1"/>
        <v>2994.6637793668406</v>
      </c>
      <c r="AQ41" s="74">
        <f t="shared" si="1"/>
        <v>5883.2273501641994</v>
      </c>
    </row>
  </sheetData>
  <mergeCells count="16">
    <mergeCell ref="AL5:AN5"/>
    <mergeCell ref="AO5:AQ5"/>
    <mergeCell ref="D38:AQ38"/>
    <mergeCell ref="N2:Q2"/>
    <mergeCell ref="T5:V5"/>
    <mergeCell ref="W5:Y5"/>
    <mergeCell ref="Z5:AB5"/>
    <mergeCell ref="AC5:AE5"/>
    <mergeCell ref="AF5:AH5"/>
    <mergeCell ref="AI5:AK5"/>
    <mergeCell ref="E4:L4"/>
    <mergeCell ref="E5:G5"/>
    <mergeCell ref="H5:J5"/>
    <mergeCell ref="K5:M5"/>
    <mergeCell ref="N5:P5"/>
    <mergeCell ref="Q5:S5"/>
  </mergeCells>
  <conditionalFormatting sqref="N7:P7 T7:V7 Z7:AH7 AL7:AN7 K7:M27 Q7:S27 W7:Y27 AI7:AK27 E8:H9 J8:J9 N8:N9 P8:P9 T8:T9 V8:V9 Z8:Z9 AB8:AB9 AF8:AF9 AH8:AH9 AL8:AL9 AN8:AN9 AC8:AE27 E10:J12 N10:P12 T10:V12 Z10:AB12 AF10:AH12 AL10:AN12 E13:H13 J13 N13 P13 T13 V13 Z13 AB13 AF13 AH13 AL13 AN13 E14:J17 N14:P17 T14:V17 Z14:AB17 AF14:AH17 AL14:AN17 E18:H18 J18 N18 P18 T18 V18 Z18 AB18 AF18 AH18 AL18 AN18 E19:J24 N19:P24 T19:V24 Z19:AB24 AF19:AH24 AL19:AN24 E25:H25 J25 N25 P25 T25 V25 Z25 AB25 AF25 AH25 AL25 AN25 E26:J27 N26:P27 T26:V27 AF26:AH27 AL26:AN27 Z26:AB37 AC28:AN37 E7:J7 E28:Y37 AO7:AQ37">
    <cfRule type="cellIs" dxfId="0" priority="1" operator="greater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65404-9AB9-4DFD-A6BB-6BC825E391B8}">
  <dimension ref="B1:AO42"/>
  <sheetViews>
    <sheetView topLeftCell="AE1" workbookViewId="0">
      <selection activeCell="AR10" sqref="AR10"/>
    </sheetView>
  </sheetViews>
  <sheetFormatPr defaultRowHeight="14.4" x14ac:dyDescent="0.3"/>
  <cols>
    <col min="1" max="1" width="23" customWidth="1"/>
    <col min="2" max="2" width="29.33203125" customWidth="1"/>
    <col min="3" max="3" width="9.5546875" customWidth="1"/>
    <col min="4" max="4" width="11.109375" customWidth="1"/>
    <col min="5" max="5" width="10" customWidth="1"/>
    <col min="6" max="6" width="12.5546875" bestFit="1" customWidth="1"/>
    <col min="7" max="7" width="9.44140625" customWidth="1"/>
    <col min="8" max="8" width="11" customWidth="1"/>
    <col min="9" max="9" width="11.5546875" customWidth="1"/>
    <col min="10" max="10" width="9.44140625" customWidth="1"/>
    <col min="11" max="11" width="9" customWidth="1"/>
    <col min="13" max="13" width="11.6640625" customWidth="1"/>
    <col min="14" max="14" width="12.44140625" customWidth="1"/>
    <col min="17" max="17" width="10.33203125" customWidth="1"/>
    <col min="18" max="18" width="10.109375" customWidth="1"/>
    <col min="19" max="19" width="11.5546875" customWidth="1"/>
    <col min="20" max="20" width="10" customWidth="1"/>
    <col min="23" max="23" width="11.44140625" customWidth="1"/>
    <col min="24" max="26" width="10" customWidth="1"/>
  </cols>
  <sheetData>
    <row r="1" spans="2:41" ht="20.399999999999999" x14ac:dyDescent="0.3">
      <c r="B1" s="59" t="s">
        <v>24</v>
      </c>
      <c r="C1" s="59"/>
      <c r="D1" s="59"/>
      <c r="E1" s="59"/>
      <c r="F1" s="59"/>
      <c r="G1" s="59"/>
      <c r="H1" s="59"/>
      <c r="I1" s="59"/>
      <c r="J1" s="59"/>
      <c r="K1" s="59"/>
      <c r="L1" s="18"/>
      <c r="M1" s="18"/>
    </row>
    <row r="2" spans="2:41" x14ac:dyDescent="0.3">
      <c r="B2" s="59"/>
      <c r="C2" s="59"/>
      <c r="D2" s="59"/>
      <c r="E2" s="59"/>
      <c r="F2" s="59"/>
      <c r="G2" s="59"/>
      <c r="H2" s="59"/>
      <c r="I2" s="59"/>
      <c r="J2" s="59"/>
      <c r="K2" s="59"/>
      <c r="L2" s="19"/>
      <c r="M2" s="19"/>
    </row>
    <row r="3" spans="2:41" x14ac:dyDescent="0.3">
      <c r="B3" s="59"/>
      <c r="C3" s="59"/>
      <c r="D3" s="59"/>
      <c r="E3" s="59"/>
      <c r="F3" s="59"/>
      <c r="G3" s="59"/>
      <c r="H3" s="59"/>
      <c r="I3" s="59"/>
      <c r="J3" s="59"/>
      <c r="K3" s="59"/>
      <c r="L3" s="19"/>
      <c r="M3" s="19"/>
    </row>
    <row r="4" spans="2:41" x14ac:dyDescent="0.3">
      <c r="B4" s="19"/>
      <c r="C4" s="19"/>
      <c r="D4" s="19"/>
      <c r="E4" s="19"/>
      <c r="F4" s="19"/>
      <c r="G4" s="20"/>
      <c r="H4" s="19"/>
      <c r="I4" s="19"/>
      <c r="J4" s="19"/>
      <c r="K4" s="19"/>
      <c r="L4" s="60" t="s">
        <v>73</v>
      </c>
      <c r="M4" s="60"/>
    </row>
    <row r="6" spans="2:41" ht="24" customHeight="1" x14ac:dyDescent="0.3">
      <c r="B6" s="21"/>
    </row>
    <row r="7" spans="2:41" x14ac:dyDescent="0.3">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row>
    <row r="8" spans="2:41" ht="17.399999999999999" x14ac:dyDescent="0.3">
      <c r="B8" s="21"/>
      <c r="C8" s="61" t="s">
        <v>25</v>
      </c>
      <c r="D8" s="61"/>
      <c r="E8" s="61"/>
      <c r="F8" s="61"/>
      <c r="G8" s="61"/>
      <c r="H8" s="61"/>
      <c r="I8" s="61"/>
      <c r="J8" s="6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row>
    <row r="9" spans="2:41" ht="30.75" customHeight="1" x14ac:dyDescent="0.3">
      <c r="B9" s="21"/>
      <c r="C9" s="62" t="s">
        <v>26</v>
      </c>
      <c r="D9" s="63"/>
      <c r="E9" s="64"/>
      <c r="F9" s="53" t="s">
        <v>27</v>
      </c>
      <c r="G9" s="54"/>
      <c r="H9" s="55"/>
      <c r="I9" s="62" t="s">
        <v>28</v>
      </c>
      <c r="J9" s="63"/>
      <c r="K9" s="64"/>
      <c r="L9" s="65" t="s">
        <v>74</v>
      </c>
      <c r="M9" s="66"/>
      <c r="N9" s="67"/>
      <c r="O9" s="62" t="s">
        <v>29</v>
      </c>
      <c r="P9" s="63"/>
      <c r="Q9" s="64"/>
      <c r="R9" s="53" t="s">
        <v>30</v>
      </c>
      <c r="S9" s="54"/>
      <c r="T9" s="55"/>
      <c r="U9" s="62" t="s">
        <v>31</v>
      </c>
      <c r="V9" s="63"/>
      <c r="W9" s="64"/>
      <c r="X9" s="53" t="s">
        <v>32</v>
      </c>
      <c r="Y9" s="54"/>
      <c r="Z9" s="55"/>
      <c r="AA9" s="62" t="s">
        <v>33</v>
      </c>
      <c r="AB9" s="63"/>
      <c r="AC9" s="64"/>
      <c r="AD9" s="53" t="s">
        <v>34</v>
      </c>
      <c r="AE9" s="54"/>
      <c r="AF9" s="55"/>
      <c r="AG9" s="62" t="s">
        <v>35</v>
      </c>
      <c r="AH9" s="63"/>
      <c r="AI9" s="64"/>
      <c r="AJ9" s="53" t="s">
        <v>36</v>
      </c>
      <c r="AK9" s="54"/>
      <c r="AL9" s="55"/>
      <c r="AM9" s="68" t="s">
        <v>37</v>
      </c>
      <c r="AN9" s="69"/>
      <c r="AO9" s="70"/>
    </row>
    <row r="10" spans="2:41" ht="28.8" x14ac:dyDescent="0.3">
      <c r="B10" s="22" t="s">
        <v>38</v>
      </c>
      <c r="C10" s="29" t="s">
        <v>2</v>
      </c>
      <c r="D10" s="30" t="s">
        <v>39</v>
      </c>
      <c r="E10" s="29" t="s">
        <v>40</v>
      </c>
      <c r="F10" s="23" t="s">
        <v>2</v>
      </c>
      <c r="G10" s="24" t="s">
        <v>39</v>
      </c>
      <c r="H10" s="23" t="s">
        <v>40</v>
      </c>
      <c r="I10" s="29" t="s">
        <v>2</v>
      </c>
      <c r="J10" s="30" t="s">
        <v>39</v>
      </c>
      <c r="K10" s="29" t="s">
        <v>40</v>
      </c>
      <c r="L10" s="23" t="s">
        <v>2</v>
      </c>
      <c r="M10" s="24" t="s">
        <v>39</v>
      </c>
      <c r="N10" s="23" t="s">
        <v>40</v>
      </c>
      <c r="O10" s="29" t="s">
        <v>2</v>
      </c>
      <c r="P10" s="30" t="s">
        <v>39</v>
      </c>
      <c r="Q10" s="29" t="s">
        <v>40</v>
      </c>
      <c r="R10" s="23" t="s">
        <v>2</v>
      </c>
      <c r="S10" s="24" t="s">
        <v>39</v>
      </c>
      <c r="T10" s="23" t="s">
        <v>40</v>
      </c>
      <c r="U10" s="29" t="s">
        <v>2</v>
      </c>
      <c r="V10" s="30" t="s">
        <v>39</v>
      </c>
      <c r="W10" s="29" t="s">
        <v>40</v>
      </c>
      <c r="X10" s="23" t="s">
        <v>2</v>
      </c>
      <c r="Y10" s="24" t="s">
        <v>39</v>
      </c>
      <c r="Z10" s="23" t="s">
        <v>40</v>
      </c>
      <c r="AA10" s="29" t="s">
        <v>2</v>
      </c>
      <c r="AB10" s="30" t="s">
        <v>39</v>
      </c>
      <c r="AC10" s="29" t="s">
        <v>40</v>
      </c>
      <c r="AD10" s="23" t="s">
        <v>2</v>
      </c>
      <c r="AE10" s="24" t="s">
        <v>39</v>
      </c>
      <c r="AF10" s="23" t="s">
        <v>40</v>
      </c>
      <c r="AG10" s="29" t="s">
        <v>2</v>
      </c>
      <c r="AH10" s="30" t="s">
        <v>39</v>
      </c>
      <c r="AI10" s="29" t="s">
        <v>40</v>
      </c>
      <c r="AJ10" s="23" t="s">
        <v>2</v>
      </c>
      <c r="AK10" s="24" t="s">
        <v>39</v>
      </c>
      <c r="AL10" s="23" t="s">
        <v>40</v>
      </c>
      <c r="AM10" s="23" t="s">
        <v>2</v>
      </c>
      <c r="AN10" s="24" t="s">
        <v>39</v>
      </c>
      <c r="AO10" s="23" t="s">
        <v>40</v>
      </c>
    </row>
    <row r="11" spans="2:41" x14ac:dyDescent="0.3">
      <c r="B11" s="25" t="s">
        <v>41</v>
      </c>
      <c r="C11" s="31">
        <v>0</v>
      </c>
      <c r="D11" s="31">
        <v>0</v>
      </c>
      <c r="E11" s="31">
        <v>0</v>
      </c>
      <c r="F11" s="32">
        <v>7.1443626253048</v>
      </c>
      <c r="G11" s="32">
        <v>0.53631732770771001</v>
      </c>
      <c r="H11" s="32">
        <v>7.6806799530125094</v>
      </c>
      <c r="I11" s="31">
        <v>0.54006500000000002</v>
      </c>
      <c r="J11" s="31">
        <v>3.5410999999999998E-2</v>
      </c>
      <c r="K11" s="31">
        <v>0.57547599999999999</v>
      </c>
      <c r="L11" s="32">
        <v>0</v>
      </c>
      <c r="M11" s="32">
        <v>0</v>
      </c>
      <c r="N11" s="32">
        <v>0</v>
      </c>
      <c r="O11" s="31">
        <v>0</v>
      </c>
      <c r="P11" s="31">
        <v>0</v>
      </c>
      <c r="Q11" s="31">
        <v>0</v>
      </c>
      <c r="R11" s="32">
        <v>0</v>
      </c>
      <c r="S11" s="32">
        <v>0</v>
      </c>
      <c r="T11" s="32">
        <v>0</v>
      </c>
      <c r="U11" s="31">
        <v>1.8257189999999999</v>
      </c>
      <c r="V11" s="31">
        <v>0</v>
      </c>
      <c r="W11" s="31">
        <v>1.8257189999999999</v>
      </c>
      <c r="X11" s="32">
        <v>29.782848065</v>
      </c>
      <c r="Y11" s="32">
        <v>0</v>
      </c>
      <c r="Z11" s="32">
        <v>29.782848065</v>
      </c>
      <c r="AA11" s="31">
        <v>0</v>
      </c>
      <c r="AB11" s="31">
        <v>0</v>
      </c>
      <c r="AC11" s="31">
        <v>0</v>
      </c>
      <c r="AD11" s="32">
        <v>14.705</v>
      </c>
      <c r="AE11" s="32">
        <v>0</v>
      </c>
      <c r="AF11" s="32">
        <v>14.705</v>
      </c>
      <c r="AG11" s="31">
        <v>0</v>
      </c>
      <c r="AH11" s="31">
        <v>0</v>
      </c>
      <c r="AI11" s="31">
        <v>0</v>
      </c>
      <c r="AJ11" s="32">
        <v>0</v>
      </c>
      <c r="AK11" s="32">
        <v>0</v>
      </c>
      <c r="AL11" s="32">
        <v>0</v>
      </c>
      <c r="AM11" s="32">
        <v>53.9979946903048</v>
      </c>
      <c r="AN11" s="32">
        <v>0.57172832770770998</v>
      </c>
      <c r="AO11" s="32">
        <v>54.56972301801251</v>
      </c>
    </row>
    <row r="12" spans="2:41" x14ac:dyDescent="0.3">
      <c r="B12" s="25" t="s">
        <v>42</v>
      </c>
      <c r="C12" s="31">
        <v>0.163128</v>
      </c>
      <c r="D12" s="31">
        <v>0</v>
      </c>
      <c r="E12" s="31">
        <v>0.163128</v>
      </c>
      <c r="F12" s="32">
        <v>3.7363E-2</v>
      </c>
      <c r="G12" s="32">
        <v>0</v>
      </c>
      <c r="H12" s="32">
        <v>3.7363E-2</v>
      </c>
      <c r="I12" s="31">
        <v>7.4456999999999995E-2</v>
      </c>
      <c r="J12" s="31">
        <v>0</v>
      </c>
      <c r="K12" s="31">
        <v>7.4456999999999995E-2</v>
      </c>
      <c r="L12" s="32">
        <v>0</v>
      </c>
      <c r="M12" s="32">
        <v>0</v>
      </c>
      <c r="N12" s="32">
        <v>0</v>
      </c>
      <c r="O12" s="31">
        <v>0</v>
      </c>
      <c r="P12" s="31">
        <v>0</v>
      </c>
      <c r="Q12" s="31">
        <v>0</v>
      </c>
      <c r="R12" s="32">
        <v>1.3218000000000001E-2</v>
      </c>
      <c r="S12" s="32">
        <v>0</v>
      </c>
      <c r="T12" s="32">
        <v>1.3218000000000001E-2</v>
      </c>
      <c r="U12" s="31">
        <v>0</v>
      </c>
      <c r="V12" s="31">
        <v>0</v>
      </c>
      <c r="W12" s="31">
        <v>0</v>
      </c>
      <c r="X12" s="32">
        <v>0</v>
      </c>
      <c r="Y12" s="32">
        <v>0</v>
      </c>
      <c r="Z12" s="32">
        <v>0</v>
      </c>
      <c r="AA12" s="31">
        <v>0.536582</v>
      </c>
      <c r="AB12" s="31">
        <v>0</v>
      </c>
      <c r="AC12" s="31">
        <v>0.536582</v>
      </c>
      <c r="AD12" s="32">
        <v>0.92300000000000004</v>
      </c>
      <c r="AE12" s="32">
        <v>0</v>
      </c>
      <c r="AF12" s="32">
        <v>0.92300000000000004</v>
      </c>
      <c r="AG12" s="31">
        <v>0.37541099999999999</v>
      </c>
      <c r="AH12" s="31">
        <v>0</v>
      </c>
      <c r="AI12" s="31">
        <v>0.37541099999999999</v>
      </c>
      <c r="AJ12" s="32">
        <v>0</v>
      </c>
      <c r="AK12" s="32">
        <v>0</v>
      </c>
      <c r="AL12" s="32">
        <v>0</v>
      </c>
      <c r="AM12" s="32">
        <v>2.1231590000000002</v>
      </c>
      <c r="AN12" s="32">
        <v>0</v>
      </c>
      <c r="AO12" s="32">
        <v>2.1231590000000002</v>
      </c>
    </row>
    <row r="13" spans="2:41" x14ac:dyDescent="0.3">
      <c r="B13" s="25" t="s">
        <v>43</v>
      </c>
      <c r="C13" s="31">
        <v>16.041214</v>
      </c>
      <c r="D13" s="31">
        <v>0</v>
      </c>
      <c r="E13" s="31">
        <v>16.041214</v>
      </c>
      <c r="F13" s="32">
        <v>18.514762999999999</v>
      </c>
      <c r="G13" s="32">
        <v>0</v>
      </c>
      <c r="H13" s="32">
        <v>18.514762999999999</v>
      </c>
      <c r="I13" s="31">
        <v>6.9232670000000001</v>
      </c>
      <c r="J13" s="31">
        <v>0</v>
      </c>
      <c r="K13" s="31">
        <v>6.9232670000000001</v>
      </c>
      <c r="L13" s="32">
        <v>0</v>
      </c>
      <c r="M13" s="32">
        <v>0</v>
      </c>
      <c r="N13" s="32">
        <v>0</v>
      </c>
      <c r="O13" s="31">
        <v>0</v>
      </c>
      <c r="P13" s="31">
        <v>0</v>
      </c>
      <c r="Q13" s="31">
        <v>0</v>
      </c>
      <c r="R13" s="32">
        <v>1.228982</v>
      </c>
      <c r="S13" s="32">
        <v>0</v>
      </c>
      <c r="T13" s="32">
        <v>1.228982</v>
      </c>
      <c r="U13" s="31">
        <v>0</v>
      </c>
      <c r="V13" s="31">
        <v>0</v>
      </c>
      <c r="W13" s="31">
        <v>0</v>
      </c>
      <c r="X13" s="32">
        <v>8.5409769999999998</v>
      </c>
      <c r="Y13" s="32">
        <v>0</v>
      </c>
      <c r="Z13" s="32">
        <v>8.5409769999999998</v>
      </c>
      <c r="AA13" s="31">
        <v>54.437615999999998</v>
      </c>
      <c r="AB13" s="31">
        <v>0</v>
      </c>
      <c r="AC13" s="31">
        <v>54.437615999999998</v>
      </c>
      <c r="AD13" s="32">
        <v>80.744</v>
      </c>
      <c r="AE13" s="32">
        <v>0</v>
      </c>
      <c r="AF13" s="32">
        <v>80.744</v>
      </c>
      <c r="AG13" s="31">
        <v>37.475799000000002</v>
      </c>
      <c r="AH13" s="31">
        <v>0</v>
      </c>
      <c r="AI13" s="31">
        <v>37.475799000000002</v>
      </c>
      <c r="AJ13" s="32">
        <v>0</v>
      </c>
      <c r="AK13" s="32">
        <v>0</v>
      </c>
      <c r="AL13" s="32">
        <v>0</v>
      </c>
      <c r="AM13" s="32">
        <v>223.90661799999998</v>
      </c>
      <c r="AN13" s="32">
        <v>0</v>
      </c>
      <c r="AO13" s="32">
        <v>223.90661799999998</v>
      </c>
    </row>
    <row r="14" spans="2:41" x14ac:dyDescent="0.3">
      <c r="B14" s="25" t="s">
        <v>44</v>
      </c>
      <c r="C14" s="31">
        <v>0</v>
      </c>
      <c r="D14" s="31">
        <v>0</v>
      </c>
      <c r="E14" s="31">
        <v>0</v>
      </c>
      <c r="F14" s="32">
        <v>6.902979996</v>
      </c>
      <c r="G14" s="32">
        <v>5.6090353560144903</v>
      </c>
      <c r="H14" s="32">
        <v>12.51201535201449</v>
      </c>
      <c r="I14" s="31">
        <v>0</v>
      </c>
      <c r="J14" s="31">
        <v>57.181894</v>
      </c>
      <c r="K14" s="31">
        <v>57.181894</v>
      </c>
      <c r="L14" s="32">
        <v>0</v>
      </c>
      <c r="M14" s="32">
        <v>0</v>
      </c>
      <c r="N14" s="32">
        <v>0</v>
      </c>
      <c r="O14" s="31">
        <v>0</v>
      </c>
      <c r="P14" s="31">
        <v>0</v>
      </c>
      <c r="Q14" s="31">
        <v>0</v>
      </c>
      <c r="R14" s="32">
        <v>0</v>
      </c>
      <c r="S14" s="32">
        <v>0</v>
      </c>
      <c r="T14" s="32">
        <v>0</v>
      </c>
      <c r="U14" s="31">
        <v>0</v>
      </c>
      <c r="V14" s="31">
        <v>0</v>
      </c>
      <c r="W14" s="31">
        <v>0</v>
      </c>
      <c r="X14" s="32">
        <v>0</v>
      </c>
      <c r="Y14" s="32">
        <v>0</v>
      </c>
      <c r="Z14" s="32">
        <v>0</v>
      </c>
      <c r="AA14" s="31">
        <v>0</v>
      </c>
      <c r="AB14" s="31">
        <v>0</v>
      </c>
      <c r="AC14" s="31">
        <v>0</v>
      </c>
      <c r="AD14" s="32">
        <v>0</v>
      </c>
      <c r="AE14" s="32">
        <v>0</v>
      </c>
      <c r="AF14" s="32">
        <v>0</v>
      </c>
      <c r="AG14" s="31">
        <v>0</v>
      </c>
      <c r="AH14" s="31">
        <v>20.5949779880631</v>
      </c>
      <c r="AI14" s="31">
        <v>20.5949779880631</v>
      </c>
      <c r="AJ14" s="32">
        <v>0</v>
      </c>
      <c r="AK14" s="32">
        <v>0</v>
      </c>
      <c r="AL14" s="32">
        <v>0</v>
      </c>
      <c r="AM14" s="32">
        <v>6.902979996</v>
      </c>
      <c r="AN14" s="32">
        <v>83.385907344077594</v>
      </c>
      <c r="AO14" s="32">
        <v>90.288887340077594</v>
      </c>
    </row>
    <row r="15" spans="2:41" x14ac:dyDescent="0.3">
      <c r="B15" s="25" t="s">
        <v>45</v>
      </c>
      <c r="C15" s="31">
        <v>0</v>
      </c>
      <c r="D15" s="31">
        <v>0</v>
      </c>
      <c r="E15" s="31">
        <v>0</v>
      </c>
      <c r="F15" s="32">
        <v>5.9702999999999999E-2</v>
      </c>
      <c r="G15" s="32">
        <v>4.55E-4</v>
      </c>
      <c r="H15" s="32">
        <v>6.0157999999999996E-2</v>
      </c>
      <c r="I15" s="31">
        <v>0</v>
      </c>
      <c r="J15" s="31">
        <v>0</v>
      </c>
      <c r="K15" s="31">
        <v>0</v>
      </c>
      <c r="L15" s="32">
        <v>0</v>
      </c>
      <c r="M15" s="32">
        <v>0</v>
      </c>
      <c r="N15" s="32">
        <v>0</v>
      </c>
      <c r="O15" s="31">
        <v>0</v>
      </c>
      <c r="P15" s="31">
        <v>0</v>
      </c>
      <c r="Q15" s="31">
        <v>0</v>
      </c>
      <c r="R15" s="32">
        <v>0</v>
      </c>
      <c r="S15" s="32">
        <v>0</v>
      </c>
      <c r="T15" s="32">
        <v>0</v>
      </c>
      <c r="U15" s="31">
        <v>0</v>
      </c>
      <c r="V15" s="31">
        <v>0</v>
      </c>
      <c r="W15" s="31">
        <v>0</v>
      </c>
      <c r="X15" s="32">
        <v>0</v>
      </c>
      <c r="Y15" s="32">
        <v>0</v>
      </c>
      <c r="Z15" s="32">
        <v>0</v>
      </c>
      <c r="AA15" s="31">
        <v>0</v>
      </c>
      <c r="AB15" s="31">
        <v>0</v>
      </c>
      <c r="AC15" s="31">
        <v>0</v>
      </c>
      <c r="AD15" s="32">
        <v>0</v>
      </c>
      <c r="AE15" s="32">
        <v>0</v>
      </c>
      <c r="AF15" s="32">
        <v>0</v>
      </c>
      <c r="AG15" s="31">
        <v>0</v>
      </c>
      <c r="AH15" s="31">
        <v>0</v>
      </c>
      <c r="AI15" s="31">
        <v>0</v>
      </c>
      <c r="AJ15" s="32">
        <v>0</v>
      </c>
      <c r="AK15" s="32">
        <v>0</v>
      </c>
      <c r="AL15" s="32">
        <v>0</v>
      </c>
      <c r="AM15" s="32">
        <v>5.9702999999999999E-2</v>
      </c>
      <c r="AN15" s="32">
        <v>4.55E-4</v>
      </c>
      <c r="AO15" s="32">
        <v>6.0157999999999996E-2</v>
      </c>
    </row>
    <row r="16" spans="2:41" x14ac:dyDescent="0.3">
      <c r="B16" s="25" t="s">
        <v>46</v>
      </c>
      <c r="C16" s="31">
        <v>0</v>
      </c>
      <c r="D16" s="31">
        <v>0</v>
      </c>
      <c r="E16" s="31">
        <v>0</v>
      </c>
      <c r="F16" s="32">
        <v>2.2599146750706001</v>
      </c>
      <c r="G16" s="32">
        <v>1.8461469132600401</v>
      </c>
      <c r="H16" s="32">
        <v>4.1060615883306397</v>
      </c>
      <c r="I16" s="31">
        <v>0</v>
      </c>
      <c r="J16" s="31">
        <v>0</v>
      </c>
      <c r="K16" s="31">
        <v>0</v>
      </c>
      <c r="L16" s="32">
        <v>0</v>
      </c>
      <c r="M16" s="32">
        <v>0</v>
      </c>
      <c r="N16" s="32">
        <v>0</v>
      </c>
      <c r="O16" s="31">
        <v>0</v>
      </c>
      <c r="P16" s="31">
        <v>0</v>
      </c>
      <c r="Q16" s="31">
        <v>0</v>
      </c>
      <c r="R16" s="32">
        <v>0</v>
      </c>
      <c r="S16" s="32">
        <v>0</v>
      </c>
      <c r="T16" s="32">
        <v>0</v>
      </c>
      <c r="U16" s="31">
        <v>0</v>
      </c>
      <c r="V16" s="31">
        <v>2.9234E-2</v>
      </c>
      <c r="W16" s="31">
        <v>2.9234E-2</v>
      </c>
      <c r="X16" s="32">
        <v>0</v>
      </c>
      <c r="Y16" s="32">
        <v>0</v>
      </c>
      <c r="Z16" s="32">
        <v>0</v>
      </c>
      <c r="AA16" s="31">
        <v>0</v>
      </c>
      <c r="AB16" s="31">
        <v>0</v>
      </c>
      <c r="AC16" s="31">
        <v>0</v>
      </c>
      <c r="AD16" s="32">
        <v>0</v>
      </c>
      <c r="AE16" s="32">
        <v>0</v>
      </c>
      <c r="AF16" s="32">
        <v>0</v>
      </c>
      <c r="AG16" s="31">
        <v>0</v>
      </c>
      <c r="AH16" s="31">
        <v>0</v>
      </c>
      <c r="AI16" s="31">
        <v>0</v>
      </c>
      <c r="AJ16" s="32">
        <v>0</v>
      </c>
      <c r="AK16" s="32">
        <v>0</v>
      </c>
      <c r="AL16" s="32">
        <v>0</v>
      </c>
      <c r="AM16" s="32">
        <v>2.2599146750706001</v>
      </c>
      <c r="AN16" s="32">
        <v>1.8753809132600401</v>
      </c>
      <c r="AO16" s="32">
        <v>4.1352955883306395</v>
      </c>
    </row>
    <row r="17" spans="2:41" x14ac:dyDescent="0.3">
      <c r="B17" s="25" t="s">
        <v>47</v>
      </c>
      <c r="C17" s="31">
        <v>0</v>
      </c>
      <c r="D17" s="31">
        <v>0</v>
      </c>
      <c r="E17" s="31">
        <v>0</v>
      </c>
      <c r="F17" s="32">
        <v>0.10594199999999999</v>
      </c>
      <c r="G17" s="32">
        <v>0</v>
      </c>
      <c r="H17" s="32">
        <v>0.10594199999999999</v>
      </c>
      <c r="I17" s="31">
        <v>0</v>
      </c>
      <c r="J17" s="31">
        <v>0</v>
      </c>
      <c r="K17" s="31">
        <v>0</v>
      </c>
      <c r="L17" s="32">
        <v>0</v>
      </c>
      <c r="M17" s="32">
        <v>0</v>
      </c>
      <c r="N17" s="32">
        <v>0</v>
      </c>
      <c r="O17" s="31">
        <v>0</v>
      </c>
      <c r="P17" s="31">
        <v>0</v>
      </c>
      <c r="Q17" s="31">
        <v>0</v>
      </c>
      <c r="R17" s="32">
        <v>0</v>
      </c>
      <c r="S17" s="32">
        <v>0</v>
      </c>
      <c r="T17" s="32">
        <v>0</v>
      </c>
      <c r="U17" s="31">
        <v>0</v>
      </c>
      <c r="V17" s="31">
        <v>0</v>
      </c>
      <c r="W17" s="31">
        <v>0</v>
      </c>
      <c r="X17" s="32">
        <v>0</v>
      </c>
      <c r="Y17" s="32">
        <v>0</v>
      </c>
      <c r="Z17" s="32">
        <v>0</v>
      </c>
      <c r="AA17" s="31">
        <v>0</v>
      </c>
      <c r="AB17" s="31">
        <v>0</v>
      </c>
      <c r="AC17" s="31">
        <v>0</v>
      </c>
      <c r="AD17" s="32">
        <v>0</v>
      </c>
      <c r="AE17" s="32">
        <v>0</v>
      </c>
      <c r="AF17" s="32">
        <v>0</v>
      </c>
      <c r="AG17" s="31">
        <v>0</v>
      </c>
      <c r="AH17" s="31">
        <v>0</v>
      </c>
      <c r="AI17" s="31">
        <v>0</v>
      </c>
      <c r="AJ17" s="32">
        <v>0</v>
      </c>
      <c r="AK17" s="32">
        <v>0</v>
      </c>
      <c r="AL17" s="32">
        <v>0</v>
      </c>
      <c r="AM17" s="32">
        <v>0.10594199999999999</v>
      </c>
      <c r="AN17" s="32">
        <v>0</v>
      </c>
      <c r="AO17" s="32">
        <v>0.10594199999999999</v>
      </c>
    </row>
    <row r="18" spans="2:41" x14ac:dyDescent="0.3">
      <c r="B18" s="25" t="s">
        <v>71</v>
      </c>
      <c r="C18" s="31">
        <v>0</v>
      </c>
      <c r="D18" s="31">
        <v>0</v>
      </c>
      <c r="E18" s="31">
        <v>0</v>
      </c>
      <c r="F18" s="32">
        <v>88.685254999999998</v>
      </c>
      <c r="G18" s="32">
        <v>38.152917000000002</v>
      </c>
      <c r="H18" s="32">
        <v>126.838172</v>
      </c>
      <c r="I18" s="31">
        <v>0</v>
      </c>
      <c r="J18" s="31">
        <v>0</v>
      </c>
      <c r="K18" s="31">
        <v>0</v>
      </c>
      <c r="L18" s="32">
        <v>0</v>
      </c>
      <c r="M18" s="32">
        <v>0</v>
      </c>
      <c r="N18" s="32">
        <v>0</v>
      </c>
      <c r="O18" s="31">
        <v>0</v>
      </c>
      <c r="P18" s="31">
        <v>0</v>
      </c>
      <c r="Q18" s="31">
        <v>0</v>
      </c>
      <c r="R18" s="32">
        <v>0</v>
      </c>
      <c r="S18" s="32">
        <v>0</v>
      </c>
      <c r="T18" s="32">
        <v>0</v>
      </c>
      <c r="U18" s="31">
        <v>0</v>
      </c>
      <c r="V18" s="31">
        <v>0</v>
      </c>
      <c r="W18" s="31">
        <v>0</v>
      </c>
      <c r="X18" s="32">
        <v>0</v>
      </c>
      <c r="Y18" s="32">
        <v>20.303014844666599</v>
      </c>
      <c r="Z18" s="32">
        <v>20.303014844666599</v>
      </c>
      <c r="AA18" s="31">
        <v>0</v>
      </c>
      <c r="AB18" s="31">
        <v>0</v>
      </c>
      <c r="AC18" s="31">
        <v>0</v>
      </c>
      <c r="AD18" s="32">
        <v>18.134499999999999</v>
      </c>
      <c r="AE18" s="32">
        <v>5.4355929999999999</v>
      </c>
      <c r="AF18" s="32">
        <v>23.570093</v>
      </c>
      <c r="AG18" s="31">
        <v>0</v>
      </c>
      <c r="AH18" s="31">
        <v>0</v>
      </c>
      <c r="AI18" s="31">
        <v>0</v>
      </c>
      <c r="AJ18" s="32">
        <v>0</v>
      </c>
      <c r="AK18" s="32">
        <v>0</v>
      </c>
      <c r="AL18" s="32">
        <v>0</v>
      </c>
      <c r="AM18" s="32">
        <v>106.819755</v>
      </c>
      <c r="AN18" s="32">
        <v>63.891524844666598</v>
      </c>
      <c r="AO18" s="32">
        <v>170.71127984466659</v>
      </c>
    </row>
    <row r="19" spans="2:41" x14ac:dyDescent="0.3">
      <c r="B19" s="25" t="s">
        <v>48</v>
      </c>
      <c r="C19" s="31">
        <v>0</v>
      </c>
      <c r="D19" s="31">
        <v>0</v>
      </c>
      <c r="E19" s="31">
        <v>0</v>
      </c>
      <c r="F19" s="32">
        <v>0.42531799999999997</v>
      </c>
      <c r="G19" s="32">
        <v>2.406695</v>
      </c>
      <c r="H19" s="32">
        <v>2.8320129999999999</v>
      </c>
      <c r="I19" s="31">
        <v>0</v>
      </c>
      <c r="J19" s="31">
        <v>31.435306000000001</v>
      </c>
      <c r="K19" s="31">
        <v>31.435306000000001</v>
      </c>
      <c r="L19" s="32">
        <v>0</v>
      </c>
      <c r="M19" s="32">
        <v>0</v>
      </c>
      <c r="N19" s="32">
        <v>0</v>
      </c>
      <c r="O19" s="31">
        <v>0</v>
      </c>
      <c r="P19" s="31">
        <v>0</v>
      </c>
      <c r="Q19" s="31">
        <v>0</v>
      </c>
      <c r="R19" s="32">
        <v>0</v>
      </c>
      <c r="S19" s="32">
        <v>0</v>
      </c>
      <c r="T19" s="32">
        <v>0</v>
      </c>
      <c r="U19" s="31">
        <v>0</v>
      </c>
      <c r="V19" s="31">
        <v>0.38</v>
      </c>
      <c r="W19" s="31">
        <v>0.38</v>
      </c>
      <c r="X19" s="32">
        <v>0</v>
      </c>
      <c r="Y19" s="32">
        <v>0</v>
      </c>
      <c r="Z19" s="32">
        <v>0</v>
      </c>
      <c r="AA19" s="31">
        <v>0</v>
      </c>
      <c r="AB19" s="31">
        <v>0</v>
      </c>
      <c r="AC19" s="31">
        <v>0</v>
      </c>
      <c r="AD19" s="32">
        <v>0</v>
      </c>
      <c r="AE19" s="32">
        <v>0</v>
      </c>
      <c r="AF19" s="32">
        <v>0</v>
      </c>
      <c r="AG19" s="31">
        <v>0</v>
      </c>
      <c r="AH19" s="31">
        <v>0</v>
      </c>
      <c r="AI19" s="31">
        <v>0</v>
      </c>
      <c r="AJ19" s="32">
        <v>0</v>
      </c>
      <c r="AK19" s="32">
        <v>0</v>
      </c>
      <c r="AL19" s="32">
        <v>0</v>
      </c>
      <c r="AM19" s="32">
        <v>0.42531799999999997</v>
      </c>
      <c r="AN19" s="32">
        <v>34.222001000000006</v>
      </c>
      <c r="AO19" s="32">
        <v>34.647319000000003</v>
      </c>
    </row>
    <row r="20" spans="2:41" x14ac:dyDescent="0.3">
      <c r="B20" s="25" t="s">
        <v>49</v>
      </c>
      <c r="C20" s="31">
        <v>0</v>
      </c>
      <c r="D20" s="31">
        <v>0</v>
      </c>
      <c r="E20" s="31">
        <v>0</v>
      </c>
      <c r="F20" s="32">
        <v>281.33651101330599</v>
      </c>
      <c r="G20" s="32">
        <v>113.43</v>
      </c>
      <c r="H20" s="32">
        <v>394.767</v>
      </c>
      <c r="I20" s="31">
        <v>54.587752000000002</v>
      </c>
      <c r="J20" s="31">
        <v>191.72433896579739</v>
      </c>
      <c r="K20" s="31">
        <v>246.31209096579738</v>
      </c>
      <c r="L20" s="32">
        <v>0</v>
      </c>
      <c r="M20" s="32">
        <v>0</v>
      </c>
      <c r="N20" s="32">
        <v>0</v>
      </c>
      <c r="O20" s="31">
        <v>11.2883967278651</v>
      </c>
      <c r="P20" s="31">
        <v>36.2906018199469</v>
      </c>
      <c r="Q20" s="31">
        <v>47.578998547811999</v>
      </c>
      <c r="R20" s="32">
        <v>6.596857365</v>
      </c>
      <c r="S20" s="32">
        <v>0</v>
      </c>
      <c r="T20" s="32">
        <v>6.596857365</v>
      </c>
      <c r="U20" s="31">
        <v>22.326011000000001</v>
      </c>
      <c r="V20" s="31">
        <v>36.706015000000008</v>
      </c>
      <c r="W20" s="31">
        <v>59.032026000000009</v>
      </c>
      <c r="X20" s="32">
        <v>345.53890184099998</v>
      </c>
      <c r="Y20" s="32">
        <v>16.476442165010109</v>
      </c>
      <c r="Z20" s="32">
        <v>362.01534400601008</v>
      </c>
      <c r="AA20" s="31">
        <v>80.938125999999997</v>
      </c>
      <c r="AB20" s="31">
        <v>0.06</v>
      </c>
      <c r="AC20" s="31">
        <v>80.998125999999999</v>
      </c>
      <c r="AD20" s="32">
        <v>3.6019999999999999</v>
      </c>
      <c r="AE20" s="32">
        <v>35.659947672954054</v>
      </c>
      <c r="AF20" s="32">
        <v>39.262</v>
      </c>
      <c r="AG20" s="31">
        <v>1.0338361475284401</v>
      </c>
      <c r="AH20" s="31">
        <v>85.552623884099404</v>
      </c>
      <c r="AI20" s="31">
        <v>86.586460031627837</v>
      </c>
      <c r="AJ20" s="32">
        <v>52.1</v>
      </c>
      <c r="AK20" s="32">
        <v>0.24</v>
      </c>
      <c r="AL20" s="32">
        <v>52.34</v>
      </c>
      <c r="AM20" s="32">
        <v>859.34839209469953</v>
      </c>
      <c r="AN20" s="32">
        <v>516.13996950780779</v>
      </c>
      <c r="AO20" s="32">
        <v>1375.4889029162471</v>
      </c>
    </row>
    <row r="21" spans="2:41" x14ac:dyDescent="0.3">
      <c r="B21" s="25" t="s">
        <v>50</v>
      </c>
      <c r="C21" s="31">
        <v>0</v>
      </c>
      <c r="D21" s="31">
        <v>0</v>
      </c>
      <c r="E21" s="31">
        <v>0</v>
      </c>
      <c r="F21" s="32">
        <v>54.905245515725959</v>
      </c>
      <c r="G21" s="32">
        <v>38.622184243478443</v>
      </c>
      <c r="H21" s="32">
        <v>93.527429759204409</v>
      </c>
      <c r="I21" s="31">
        <v>0</v>
      </c>
      <c r="J21" s="31">
        <v>19.346639034841601</v>
      </c>
      <c r="K21" s="31">
        <v>19.346639034841601</v>
      </c>
      <c r="L21" s="32">
        <v>0</v>
      </c>
      <c r="M21" s="32">
        <v>0</v>
      </c>
      <c r="N21" s="32">
        <v>0</v>
      </c>
      <c r="O21" s="31">
        <v>0</v>
      </c>
      <c r="P21" s="31">
        <v>0</v>
      </c>
      <c r="Q21" s="31">
        <v>0</v>
      </c>
      <c r="R21" s="32">
        <v>0</v>
      </c>
      <c r="S21" s="32">
        <v>0</v>
      </c>
      <c r="T21" s="32">
        <v>0</v>
      </c>
      <c r="U21" s="31">
        <v>0.69528699999999999</v>
      </c>
      <c r="V21" s="31">
        <v>17.898395000000001</v>
      </c>
      <c r="W21" s="31">
        <v>18.593682000000001</v>
      </c>
      <c r="X21" s="32">
        <v>2.76</v>
      </c>
      <c r="Y21" s="32">
        <v>1.03684</v>
      </c>
      <c r="Z21" s="32">
        <v>3.7968399999999995</v>
      </c>
      <c r="AA21" s="31">
        <v>0</v>
      </c>
      <c r="AB21" s="31">
        <v>42.371459980615199</v>
      </c>
      <c r="AC21" s="31">
        <v>42.371459980615199</v>
      </c>
      <c r="AD21" s="32">
        <v>0</v>
      </c>
      <c r="AE21" s="32">
        <v>0.59155599999999997</v>
      </c>
      <c r="AF21" s="32">
        <v>0.59155599999999997</v>
      </c>
      <c r="AG21" s="31">
        <v>75.831334234555897</v>
      </c>
      <c r="AH21" s="31">
        <v>41.564764653369402</v>
      </c>
      <c r="AI21" s="31">
        <v>117.39609888792531</v>
      </c>
      <c r="AJ21" s="32">
        <v>0</v>
      </c>
      <c r="AK21" s="32">
        <v>0</v>
      </c>
      <c r="AL21" s="32">
        <v>0</v>
      </c>
      <c r="AM21" s="32">
        <v>134.19186675028186</v>
      </c>
      <c r="AN21" s="32">
        <v>161.43183891230464</v>
      </c>
      <c r="AO21" s="32">
        <v>295.62370566258653</v>
      </c>
    </row>
    <row r="22" spans="2:41" x14ac:dyDescent="0.3">
      <c r="B22" s="25" t="s">
        <v>51</v>
      </c>
      <c r="C22" s="31">
        <v>0</v>
      </c>
      <c r="D22" s="31">
        <v>0</v>
      </c>
      <c r="E22" s="31">
        <v>0</v>
      </c>
      <c r="F22" s="32">
        <v>0.152005</v>
      </c>
      <c r="G22" s="32">
        <v>0</v>
      </c>
      <c r="H22" s="32">
        <v>0.152005</v>
      </c>
      <c r="I22" s="31">
        <v>0</v>
      </c>
      <c r="J22" s="31">
        <v>0</v>
      </c>
      <c r="K22" s="31">
        <v>0</v>
      </c>
      <c r="L22" s="32">
        <v>0</v>
      </c>
      <c r="M22" s="32">
        <v>0</v>
      </c>
      <c r="N22" s="32">
        <v>0</v>
      </c>
      <c r="O22" s="31">
        <v>0</v>
      </c>
      <c r="P22" s="31">
        <v>0</v>
      </c>
      <c r="Q22" s="31">
        <v>0</v>
      </c>
      <c r="R22" s="32">
        <v>0</v>
      </c>
      <c r="S22" s="32">
        <v>0</v>
      </c>
      <c r="T22" s="32">
        <v>0</v>
      </c>
      <c r="U22" s="31">
        <v>0</v>
      </c>
      <c r="V22" s="31">
        <v>0.127723</v>
      </c>
      <c r="W22" s="31">
        <v>0.127723</v>
      </c>
      <c r="X22" s="32">
        <v>0</v>
      </c>
      <c r="Y22" s="32">
        <v>0.682531</v>
      </c>
      <c r="Z22" s="32">
        <v>0.682531</v>
      </c>
      <c r="AA22" s="31">
        <v>0</v>
      </c>
      <c r="AB22" s="31">
        <v>0</v>
      </c>
      <c r="AC22" s="31">
        <v>0</v>
      </c>
      <c r="AD22" s="32">
        <v>0</v>
      </c>
      <c r="AE22" s="32">
        <v>0</v>
      </c>
      <c r="AF22" s="32">
        <v>0</v>
      </c>
      <c r="AG22" s="31">
        <v>0</v>
      </c>
      <c r="AH22" s="31">
        <v>0</v>
      </c>
      <c r="AI22" s="31">
        <v>0</v>
      </c>
      <c r="AJ22" s="32">
        <v>0</v>
      </c>
      <c r="AK22" s="32">
        <v>0</v>
      </c>
      <c r="AL22" s="32">
        <v>0</v>
      </c>
      <c r="AM22" s="32">
        <v>0.152005</v>
      </c>
      <c r="AN22" s="32">
        <v>0.81025400000000003</v>
      </c>
      <c r="AO22" s="32">
        <v>0.96225899999999998</v>
      </c>
    </row>
    <row r="23" spans="2:41" x14ac:dyDescent="0.3">
      <c r="B23" s="25" t="s">
        <v>52</v>
      </c>
      <c r="C23" s="31">
        <v>0</v>
      </c>
      <c r="D23" s="31">
        <v>0</v>
      </c>
      <c r="E23" s="31">
        <v>0</v>
      </c>
      <c r="F23" s="32">
        <v>1.5452405149999999</v>
      </c>
      <c r="G23" s="32">
        <v>1.8601308394945599</v>
      </c>
      <c r="H23" s="32">
        <v>3.4053713544945596</v>
      </c>
      <c r="I23" s="31">
        <v>0</v>
      </c>
      <c r="J23" s="31">
        <v>70.486531999999997</v>
      </c>
      <c r="K23" s="31">
        <v>70.486531999999997</v>
      </c>
      <c r="L23" s="32">
        <v>0</v>
      </c>
      <c r="M23" s="32">
        <v>0</v>
      </c>
      <c r="N23" s="32">
        <v>0</v>
      </c>
      <c r="O23" s="31">
        <v>0</v>
      </c>
      <c r="P23" s="31">
        <v>0</v>
      </c>
      <c r="Q23" s="31">
        <v>0</v>
      </c>
      <c r="R23" s="32">
        <v>0</v>
      </c>
      <c r="S23" s="32">
        <v>0</v>
      </c>
      <c r="T23" s="32">
        <v>0</v>
      </c>
      <c r="U23" s="31">
        <v>0</v>
      </c>
      <c r="V23" s="31">
        <v>0</v>
      </c>
      <c r="W23" s="31">
        <v>0</v>
      </c>
      <c r="X23" s="32">
        <v>0</v>
      </c>
      <c r="Y23" s="32">
        <v>0</v>
      </c>
      <c r="Z23" s="32">
        <v>0</v>
      </c>
      <c r="AA23" s="31">
        <v>0</v>
      </c>
      <c r="AB23" s="31">
        <v>0</v>
      </c>
      <c r="AC23" s="31">
        <v>0</v>
      </c>
      <c r="AD23" s="32">
        <v>0.7</v>
      </c>
      <c r="AE23" s="32">
        <v>0</v>
      </c>
      <c r="AF23" s="32">
        <v>0.7</v>
      </c>
      <c r="AG23" s="31">
        <v>0</v>
      </c>
      <c r="AH23" s="31">
        <v>0</v>
      </c>
      <c r="AI23" s="31">
        <v>0</v>
      </c>
      <c r="AJ23" s="32">
        <v>0</v>
      </c>
      <c r="AK23" s="32">
        <v>0</v>
      </c>
      <c r="AL23" s="32">
        <v>0</v>
      </c>
      <c r="AM23" s="32">
        <v>2.2452405149999999</v>
      </c>
      <c r="AN23" s="32">
        <v>72.346662839494556</v>
      </c>
      <c r="AO23" s="32">
        <v>74.591903354494562</v>
      </c>
    </row>
    <row r="24" spans="2:41" x14ac:dyDescent="0.3">
      <c r="B24" s="25" t="s">
        <v>53</v>
      </c>
      <c r="C24" s="31">
        <v>0</v>
      </c>
      <c r="D24" s="31">
        <v>0</v>
      </c>
      <c r="E24" s="31">
        <v>0</v>
      </c>
      <c r="F24" s="32">
        <v>19.1657039652892</v>
      </c>
      <c r="G24" s="32">
        <v>14.77768860506597</v>
      </c>
      <c r="H24" s="32">
        <v>33.943392570355172</v>
      </c>
      <c r="I24" s="31">
        <v>0</v>
      </c>
      <c r="J24" s="31">
        <v>29.305879000000001</v>
      </c>
      <c r="K24" s="31">
        <v>29.305879000000001</v>
      </c>
      <c r="L24" s="32">
        <v>0</v>
      </c>
      <c r="M24" s="32">
        <v>0</v>
      </c>
      <c r="N24" s="32">
        <v>0</v>
      </c>
      <c r="O24" s="31">
        <v>0</v>
      </c>
      <c r="P24" s="31">
        <v>13.103999999999999</v>
      </c>
      <c r="Q24" s="31">
        <v>13.103999999999999</v>
      </c>
      <c r="R24" s="32">
        <v>0</v>
      </c>
      <c r="S24" s="32">
        <v>0</v>
      </c>
      <c r="T24" s="32">
        <v>0</v>
      </c>
      <c r="U24" s="31">
        <v>0</v>
      </c>
      <c r="V24" s="31">
        <v>2.7706499999999998</v>
      </c>
      <c r="W24" s="31">
        <v>2.7706499999999998</v>
      </c>
      <c r="X24" s="32">
        <v>0.69</v>
      </c>
      <c r="Y24" s="32">
        <v>0.31852260067335997</v>
      </c>
      <c r="Z24" s="32">
        <v>1.0085226006733599</v>
      </c>
      <c r="AA24" s="31">
        <v>0</v>
      </c>
      <c r="AB24" s="31">
        <v>0</v>
      </c>
      <c r="AC24" s="31">
        <v>0</v>
      </c>
      <c r="AD24" s="32">
        <v>0</v>
      </c>
      <c r="AE24" s="32">
        <v>0</v>
      </c>
      <c r="AF24" s="32">
        <v>0</v>
      </c>
      <c r="AG24" s="31">
        <v>0</v>
      </c>
      <c r="AH24" s="31">
        <v>0.12855175228280999</v>
      </c>
      <c r="AI24" s="31">
        <v>0.12855175228280999</v>
      </c>
      <c r="AJ24" s="32">
        <v>0</v>
      </c>
      <c r="AK24" s="32">
        <v>0</v>
      </c>
      <c r="AL24" s="32">
        <v>0</v>
      </c>
      <c r="AM24" s="32">
        <v>19.855703965289202</v>
      </c>
      <c r="AN24" s="32">
        <v>60.40529195802214</v>
      </c>
      <c r="AO24" s="32">
        <v>80.260995923311341</v>
      </c>
    </row>
    <row r="25" spans="2:41" x14ac:dyDescent="0.3">
      <c r="B25" s="25" t="s">
        <v>54</v>
      </c>
      <c r="C25" s="31">
        <v>0</v>
      </c>
      <c r="D25" s="31">
        <v>0</v>
      </c>
      <c r="E25" s="31">
        <v>0</v>
      </c>
      <c r="F25" s="32">
        <v>3.4787180000000002</v>
      </c>
      <c r="G25" s="32">
        <v>5.1426426001122207</v>
      </c>
      <c r="H25" s="32">
        <v>8.6213606001122205</v>
      </c>
      <c r="I25" s="31">
        <v>0</v>
      </c>
      <c r="J25" s="31">
        <v>25.100035708820101</v>
      </c>
      <c r="K25" s="31">
        <v>25.100035708820101</v>
      </c>
      <c r="L25" s="32">
        <v>0</v>
      </c>
      <c r="M25" s="32">
        <v>0</v>
      </c>
      <c r="N25" s="32">
        <v>0</v>
      </c>
      <c r="O25" s="31">
        <v>0</v>
      </c>
      <c r="P25" s="31">
        <v>0</v>
      </c>
      <c r="Q25" s="31">
        <v>0</v>
      </c>
      <c r="R25" s="32">
        <v>0</v>
      </c>
      <c r="S25" s="32">
        <v>0</v>
      </c>
      <c r="T25" s="32">
        <v>0</v>
      </c>
      <c r="U25" s="31">
        <v>0</v>
      </c>
      <c r="V25" s="31">
        <v>0.43549899999999997</v>
      </c>
      <c r="W25" s="31">
        <v>0.43549899999999997</v>
      </c>
      <c r="X25" s="32">
        <v>0</v>
      </c>
      <c r="Y25" s="32">
        <v>0.26229817119827997</v>
      </c>
      <c r="Z25" s="32">
        <v>0.26229817119827997</v>
      </c>
      <c r="AA25" s="31">
        <v>0</v>
      </c>
      <c r="AB25" s="31">
        <v>0</v>
      </c>
      <c r="AC25" s="31">
        <v>0</v>
      </c>
      <c r="AD25" s="32">
        <v>0</v>
      </c>
      <c r="AE25" s="32">
        <v>0</v>
      </c>
      <c r="AF25" s="32">
        <v>0</v>
      </c>
      <c r="AG25" s="31">
        <v>0</v>
      </c>
      <c r="AH25" s="31">
        <v>42.927663393358202</v>
      </c>
      <c r="AI25" s="31">
        <v>42.927663393358202</v>
      </c>
      <c r="AJ25" s="32">
        <v>0</v>
      </c>
      <c r="AK25" s="32">
        <v>0</v>
      </c>
      <c r="AL25" s="32">
        <v>0</v>
      </c>
      <c r="AM25" s="32">
        <v>3.4787180000000002</v>
      </c>
      <c r="AN25" s="32">
        <v>73.868138873488803</v>
      </c>
      <c r="AO25" s="32">
        <v>77.346856873488804</v>
      </c>
    </row>
    <row r="26" spans="2:41" x14ac:dyDescent="0.3">
      <c r="B26" s="25" t="s">
        <v>55</v>
      </c>
      <c r="C26" s="31">
        <v>0</v>
      </c>
      <c r="D26" s="31">
        <v>0</v>
      </c>
      <c r="E26" s="31">
        <v>0</v>
      </c>
      <c r="F26" s="32">
        <v>11.37338852520023</v>
      </c>
      <c r="G26" s="32">
        <v>14.224809728275909</v>
      </c>
      <c r="H26" s="32">
        <v>25.598198253476141</v>
      </c>
      <c r="I26" s="31">
        <v>27.599999999999998</v>
      </c>
      <c r="J26" s="31">
        <v>92.610325483650399</v>
      </c>
      <c r="K26" s="31">
        <v>120.21032548365039</v>
      </c>
      <c r="L26" s="32">
        <v>0</v>
      </c>
      <c r="M26" s="32">
        <v>0</v>
      </c>
      <c r="N26" s="32">
        <v>0</v>
      </c>
      <c r="O26" s="31">
        <v>0</v>
      </c>
      <c r="P26" s="31">
        <v>0</v>
      </c>
      <c r="Q26" s="31">
        <v>0</v>
      </c>
      <c r="R26" s="32">
        <v>30.602968743999998</v>
      </c>
      <c r="S26" s="32">
        <v>0</v>
      </c>
      <c r="T26" s="32">
        <v>30.602968743999998</v>
      </c>
      <c r="U26" s="31">
        <v>0</v>
      </c>
      <c r="V26" s="31">
        <v>4.5501520000000006</v>
      </c>
      <c r="W26" s="31">
        <v>4.5501520000000006</v>
      </c>
      <c r="X26" s="32">
        <v>39.94</v>
      </c>
      <c r="Y26" s="32">
        <v>0.36514600000000003</v>
      </c>
      <c r="Z26" s="32">
        <v>40.305146000000001</v>
      </c>
      <c r="AA26" s="31">
        <v>0</v>
      </c>
      <c r="AB26" s="31">
        <v>0</v>
      </c>
      <c r="AC26" s="31">
        <v>0</v>
      </c>
      <c r="AD26" s="32">
        <v>0.66</v>
      </c>
      <c r="AE26" s="32">
        <v>0</v>
      </c>
      <c r="AF26" s="32">
        <v>0.66</v>
      </c>
      <c r="AG26" s="31">
        <v>0</v>
      </c>
      <c r="AH26" s="31">
        <v>0</v>
      </c>
      <c r="AI26" s="31">
        <v>0</v>
      </c>
      <c r="AJ26" s="32">
        <v>0</v>
      </c>
      <c r="AK26" s="32">
        <v>0.11613800000000001</v>
      </c>
      <c r="AL26" s="32">
        <v>0.11613800000000001</v>
      </c>
      <c r="AM26" s="32">
        <v>110.17635726920022</v>
      </c>
      <c r="AN26" s="32">
        <v>111.86657121192631</v>
      </c>
      <c r="AO26" s="32">
        <v>222.04292848112655</v>
      </c>
    </row>
    <row r="27" spans="2:41" x14ac:dyDescent="0.3">
      <c r="B27" s="25" t="s">
        <v>56</v>
      </c>
      <c r="C27" s="31">
        <v>0</v>
      </c>
      <c r="D27" s="31">
        <v>0</v>
      </c>
      <c r="E27" s="31">
        <v>0</v>
      </c>
      <c r="F27" s="32">
        <v>118.8793764066825</v>
      </c>
      <c r="G27" s="32">
        <v>90.662999999999997</v>
      </c>
      <c r="H27" s="32">
        <v>209.542</v>
      </c>
      <c r="I27" s="31">
        <v>63.932248000000001</v>
      </c>
      <c r="J27" s="31">
        <v>109.25606461255074</v>
      </c>
      <c r="K27" s="31">
        <v>173.18831261255076</v>
      </c>
      <c r="L27" s="32">
        <v>0</v>
      </c>
      <c r="M27" s="32">
        <v>0</v>
      </c>
      <c r="N27" s="32">
        <v>0</v>
      </c>
      <c r="O27" s="31">
        <v>0.11358219145226001</v>
      </c>
      <c r="P27" s="31">
        <v>7.0995652963921394</v>
      </c>
      <c r="Q27" s="31">
        <v>7.2131474878443997</v>
      </c>
      <c r="R27" s="32">
        <v>0</v>
      </c>
      <c r="S27" s="32">
        <v>0</v>
      </c>
      <c r="T27" s="32">
        <v>0</v>
      </c>
      <c r="U27" s="31">
        <v>7.1038249999999996</v>
      </c>
      <c r="V27" s="31">
        <v>19.489304999999998</v>
      </c>
      <c r="W27" s="31">
        <v>26.593129999999999</v>
      </c>
      <c r="X27" s="32">
        <v>172.38</v>
      </c>
      <c r="Y27" s="32">
        <v>7.8187946371473807</v>
      </c>
      <c r="Z27" s="32">
        <v>180.19879463714739</v>
      </c>
      <c r="AA27" s="31">
        <v>0</v>
      </c>
      <c r="AB27" s="31">
        <v>0</v>
      </c>
      <c r="AC27" s="31">
        <v>0</v>
      </c>
      <c r="AD27" s="32">
        <v>73.403604999999999</v>
      </c>
      <c r="AE27" s="32">
        <v>5.2122000000000002E-2</v>
      </c>
      <c r="AF27" s="32">
        <v>73.455726999999996</v>
      </c>
      <c r="AG27" s="31">
        <v>1.3199999999999998</v>
      </c>
      <c r="AH27" s="31">
        <v>30.356037570779957</v>
      </c>
      <c r="AI27" s="31">
        <v>31.676037570779958</v>
      </c>
      <c r="AJ27" s="32">
        <v>0</v>
      </c>
      <c r="AK27" s="32">
        <v>68.064180999999991</v>
      </c>
      <c r="AL27" s="32">
        <v>68.064180999999991</v>
      </c>
      <c r="AM27" s="32">
        <v>437.13263659813475</v>
      </c>
      <c r="AN27" s="32">
        <v>332.79907011687021</v>
      </c>
      <c r="AO27" s="32">
        <v>769.93133030832246</v>
      </c>
    </row>
    <row r="28" spans="2:41" x14ac:dyDescent="0.3">
      <c r="B28" s="25" t="s">
        <v>57</v>
      </c>
      <c r="C28" s="31">
        <v>0</v>
      </c>
      <c r="D28" s="31">
        <v>0</v>
      </c>
      <c r="E28" s="31">
        <v>0</v>
      </c>
      <c r="F28" s="32">
        <v>1.3673102770000001</v>
      </c>
      <c r="G28" s="32">
        <v>1.3377568310000001</v>
      </c>
      <c r="H28" s="32">
        <v>2.7050671080000002</v>
      </c>
      <c r="I28" s="31">
        <v>0</v>
      </c>
      <c r="J28" s="31">
        <v>1.41</v>
      </c>
      <c r="K28" s="31">
        <v>1.41</v>
      </c>
      <c r="L28" s="32">
        <v>0</v>
      </c>
      <c r="M28" s="32">
        <v>0</v>
      </c>
      <c r="N28" s="32">
        <v>0</v>
      </c>
      <c r="O28" s="31">
        <v>0.16358530566345</v>
      </c>
      <c r="P28" s="31">
        <v>0.38090732318581</v>
      </c>
      <c r="Q28" s="31">
        <v>0.54449262884925997</v>
      </c>
      <c r="R28" s="32">
        <v>0</v>
      </c>
      <c r="S28" s="32">
        <v>0</v>
      </c>
      <c r="T28" s="32">
        <v>0</v>
      </c>
      <c r="U28" s="31">
        <v>0</v>
      </c>
      <c r="V28" s="31">
        <v>2.356338</v>
      </c>
      <c r="W28" s="31">
        <v>2.356338</v>
      </c>
      <c r="X28" s="32">
        <v>0</v>
      </c>
      <c r="Y28" s="32">
        <v>0.39542416976993</v>
      </c>
      <c r="Z28" s="32">
        <v>0.39542416976993</v>
      </c>
      <c r="AA28" s="31">
        <v>0</v>
      </c>
      <c r="AB28" s="31">
        <v>0</v>
      </c>
      <c r="AC28" s="31">
        <v>0</v>
      </c>
      <c r="AD28" s="32">
        <v>0</v>
      </c>
      <c r="AE28" s="32">
        <v>0</v>
      </c>
      <c r="AF28" s="32">
        <v>0</v>
      </c>
      <c r="AG28" s="31">
        <v>0</v>
      </c>
      <c r="AH28" s="31">
        <v>46.163373820333597</v>
      </c>
      <c r="AI28" s="31">
        <v>46.163373820333597</v>
      </c>
      <c r="AJ28" s="32">
        <v>0</v>
      </c>
      <c r="AK28" s="32">
        <v>0</v>
      </c>
      <c r="AL28" s="32">
        <v>0</v>
      </c>
      <c r="AM28" s="32">
        <v>1.53089558266345</v>
      </c>
      <c r="AN28" s="32">
        <v>52.043800144289335</v>
      </c>
      <c r="AO28" s="32">
        <v>53.574695726952783</v>
      </c>
    </row>
    <row r="29" spans="2:41" x14ac:dyDescent="0.3">
      <c r="B29" s="25" t="s">
        <v>58</v>
      </c>
      <c r="C29" s="31">
        <v>0</v>
      </c>
      <c r="D29" s="31">
        <v>0</v>
      </c>
      <c r="E29" s="31">
        <v>0</v>
      </c>
      <c r="F29" s="32">
        <v>3.6334999999999999E-2</v>
      </c>
      <c r="G29" s="32">
        <v>0</v>
      </c>
      <c r="H29" s="32">
        <v>3.6334999999999999E-2</v>
      </c>
      <c r="I29" s="31">
        <v>0</v>
      </c>
      <c r="J29" s="31">
        <v>0</v>
      </c>
      <c r="K29" s="31">
        <v>0</v>
      </c>
      <c r="L29" s="32">
        <v>0</v>
      </c>
      <c r="M29" s="32">
        <v>0</v>
      </c>
      <c r="N29" s="32">
        <v>0</v>
      </c>
      <c r="O29" s="31">
        <v>0</v>
      </c>
      <c r="P29" s="31">
        <v>0</v>
      </c>
      <c r="Q29" s="31">
        <v>0</v>
      </c>
      <c r="R29" s="32">
        <v>0</v>
      </c>
      <c r="S29" s="32">
        <v>0</v>
      </c>
      <c r="T29" s="32">
        <v>0</v>
      </c>
      <c r="U29" s="31">
        <v>3.27773</v>
      </c>
      <c r="V29" s="31">
        <v>0</v>
      </c>
      <c r="W29" s="31">
        <v>3.27773</v>
      </c>
      <c r="X29" s="32">
        <v>3.8615999999999998E-2</v>
      </c>
      <c r="Y29" s="32">
        <v>0</v>
      </c>
      <c r="Z29" s="32">
        <v>3.8615999999999998E-2</v>
      </c>
      <c r="AA29" s="31">
        <v>0</v>
      </c>
      <c r="AB29" s="31">
        <v>0</v>
      </c>
      <c r="AC29" s="31">
        <v>0</v>
      </c>
      <c r="AD29" s="32">
        <v>4.3016230000000002</v>
      </c>
      <c r="AE29" s="32">
        <v>0</v>
      </c>
      <c r="AF29" s="32">
        <v>4.3016230000000002</v>
      </c>
      <c r="AG29" s="31">
        <v>0</v>
      </c>
      <c r="AH29" s="31">
        <v>0</v>
      </c>
      <c r="AI29" s="31">
        <v>0</v>
      </c>
      <c r="AJ29" s="32">
        <v>0</v>
      </c>
      <c r="AK29" s="32">
        <v>0</v>
      </c>
      <c r="AL29" s="32">
        <v>0</v>
      </c>
      <c r="AM29" s="32">
        <v>7.6543039999999998</v>
      </c>
      <c r="AN29" s="32">
        <v>0</v>
      </c>
      <c r="AO29" s="32">
        <v>7.6543039999999998</v>
      </c>
    </row>
    <row r="30" spans="2:41" x14ac:dyDescent="0.3">
      <c r="B30" s="25" t="s">
        <v>59</v>
      </c>
      <c r="C30" s="31">
        <v>0</v>
      </c>
      <c r="D30" s="31">
        <v>0</v>
      </c>
      <c r="E30" s="31">
        <v>0</v>
      </c>
      <c r="F30" s="32">
        <v>18.572011777257181</v>
      </c>
      <c r="G30" s="32">
        <v>8.7893317867622596</v>
      </c>
      <c r="H30" s="32">
        <v>27.361343564019439</v>
      </c>
      <c r="I30" s="31">
        <v>0</v>
      </c>
      <c r="J30" s="31">
        <v>5.4096690000000001</v>
      </c>
      <c r="K30" s="31">
        <v>5.4096690000000001</v>
      </c>
      <c r="L30" s="32">
        <v>0</v>
      </c>
      <c r="M30" s="32">
        <v>0</v>
      </c>
      <c r="N30" s="32">
        <v>0</v>
      </c>
      <c r="O30" s="31">
        <v>0</v>
      </c>
      <c r="P30" s="31">
        <v>0</v>
      </c>
      <c r="Q30" s="31">
        <v>0</v>
      </c>
      <c r="R30" s="32">
        <v>0</v>
      </c>
      <c r="S30" s="32">
        <v>0</v>
      </c>
      <c r="T30" s="32">
        <v>0</v>
      </c>
      <c r="U30" s="31">
        <v>0</v>
      </c>
      <c r="V30" s="31">
        <v>1.8870000000000001E-2</v>
      </c>
      <c r="W30" s="31">
        <v>1.8870000000000001E-2</v>
      </c>
      <c r="X30" s="32">
        <v>6.58</v>
      </c>
      <c r="Y30" s="32">
        <v>0</v>
      </c>
      <c r="Z30" s="32">
        <v>6.58</v>
      </c>
      <c r="AA30" s="31">
        <v>0.18831153222092001</v>
      </c>
      <c r="AB30" s="31">
        <v>26.8533610771794</v>
      </c>
      <c r="AC30" s="31">
        <v>27.041672609400319</v>
      </c>
      <c r="AD30" s="32">
        <v>0</v>
      </c>
      <c r="AE30" s="32">
        <v>0</v>
      </c>
      <c r="AF30" s="32">
        <v>0</v>
      </c>
      <c r="AG30" s="31">
        <v>0</v>
      </c>
      <c r="AH30" s="31">
        <v>0</v>
      </c>
      <c r="AI30" s="31">
        <v>0</v>
      </c>
      <c r="AJ30" s="32">
        <v>0</v>
      </c>
      <c r="AK30" s="32">
        <v>0.81859800000000005</v>
      </c>
      <c r="AL30" s="32">
        <v>0.81859800000000005</v>
      </c>
      <c r="AM30" s="32">
        <v>25.340323309478098</v>
      </c>
      <c r="AN30" s="32">
        <v>41.889829863941664</v>
      </c>
      <c r="AO30" s="32">
        <v>67.230153173419751</v>
      </c>
    </row>
    <row r="31" spans="2:41" x14ac:dyDescent="0.3">
      <c r="B31" s="25" t="s">
        <v>60</v>
      </c>
      <c r="C31" s="31">
        <v>0</v>
      </c>
      <c r="D31" s="31">
        <v>0</v>
      </c>
      <c r="E31" s="31">
        <v>0</v>
      </c>
      <c r="F31" s="32">
        <v>18.393446142838531</v>
      </c>
      <c r="G31" s="32">
        <v>14.631790202810929</v>
      </c>
      <c r="H31" s="32">
        <v>33.025236345649461</v>
      </c>
      <c r="I31" s="31">
        <v>9.2899999999999991</v>
      </c>
      <c r="J31" s="31">
        <v>189.93502471631891</v>
      </c>
      <c r="K31" s="31">
        <v>199.22502471631893</v>
      </c>
      <c r="L31" s="32">
        <v>0.94</v>
      </c>
      <c r="M31" s="32">
        <v>0</v>
      </c>
      <c r="N31" s="32">
        <v>0.94</v>
      </c>
      <c r="O31" s="31">
        <v>0</v>
      </c>
      <c r="P31" s="31">
        <v>0.35699999999999998</v>
      </c>
      <c r="Q31" s="31">
        <v>0.35699999999999998</v>
      </c>
      <c r="R31" s="32">
        <v>0</v>
      </c>
      <c r="S31" s="32">
        <v>0</v>
      </c>
      <c r="T31" s="32">
        <v>0</v>
      </c>
      <c r="U31" s="31">
        <v>0</v>
      </c>
      <c r="V31" s="31">
        <v>14.104933000000001</v>
      </c>
      <c r="W31" s="31">
        <v>14.104933000000001</v>
      </c>
      <c r="X31" s="32">
        <v>11.71</v>
      </c>
      <c r="Y31" s="32">
        <v>1.9087479999999999</v>
      </c>
      <c r="Z31" s="32">
        <v>13.618748</v>
      </c>
      <c r="AA31" s="31">
        <v>0</v>
      </c>
      <c r="AB31" s="31">
        <v>0</v>
      </c>
      <c r="AC31" s="31">
        <v>0</v>
      </c>
      <c r="AD31" s="32">
        <v>56.171494000000003</v>
      </c>
      <c r="AE31" s="32">
        <v>1.7981560000000001</v>
      </c>
      <c r="AF31" s="32">
        <v>57.97</v>
      </c>
      <c r="AG31" s="31">
        <v>0</v>
      </c>
      <c r="AH31" s="31">
        <v>0</v>
      </c>
      <c r="AI31" s="31">
        <v>0</v>
      </c>
      <c r="AJ31" s="32">
        <v>0</v>
      </c>
      <c r="AK31" s="32">
        <v>8.8361999999999996E-2</v>
      </c>
      <c r="AL31" s="32">
        <v>8.8361999999999996E-2</v>
      </c>
      <c r="AM31" s="32">
        <v>96.504940142838535</v>
      </c>
      <c r="AN31" s="32">
        <v>222.82401391912981</v>
      </c>
      <c r="AO31" s="32">
        <v>319.32930406196834</v>
      </c>
    </row>
    <row r="32" spans="2:41" s="21" customFormat="1" x14ac:dyDescent="0.3">
      <c r="B32" s="25" t="s">
        <v>61</v>
      </c>
      <c r="C32" s="26">
        <v>0</v>
      </c>
      <c r="D32" s="26">
        <v>0</v>
      </c>
      <c r="E32" s="26">
        <v>0</v>
      </c>
      <c r="F32" s="27">
        <v>6.8308600000000004</v>
      </c>
      <c r="G32" s="27">
        <v>7.2966664922205799</v>
      </c>
      <c r="H32" s="27">
        <v>14.12752649222058</v>
      </c>
      <c r="I32" s="26">
        <v>26.378885</v>
      </c>
      <c r="J32" s="26">
        <v>34.847613783604601</v>
      </c>
      <c r="K32" s="26">
        <v>61.226498783604598</v>
      </c>
      <c r="L32" s="27">
        <v>0</v>
      </c>
      <c r="M32" s="27">
        <v>0</v>
      </c>
      <c r="N32" s="27">
        <v>0</v>
      </c>
      <c r="O32" s="26">
        <v>0</v>
      </c>
      <c r="P32" s="26">
        <v>0</v>
      </c>
      <c r="Q32" s="26">
        <v>0</v>
      </c>
      <c r="R32" s="27">
        <v>0</v>
      </c>
      <c r="S32" s="27">
        <v>0</v>
      </c>
      <c r="T32" s="27">
        <v>0</v>
      </c>
      <c r="U32" s="26">
        <v>0.31073999999999996</v>
      </c>
      <c r="V32" s="26">
        <v>0</v>
      </c>
      <c r="W32" s="26">
        <v>0.31073999999999996</v>
      </c>
      <c r="X32" s="27">
        <v>6.266</v>
      </c>
      <c r="Y32" s="27">
        <v>39.147213740753998</v>
      </c>
      <c r="Z32" s="27">
        <v>45.412999999999997</v>
      </c>
      <c r="AA32" s="26">
        <v>0</v>
      </c>
      <c r="AB32" s="26">
        <v>5.7461455644544204</v>
      </c>
      <c r="AC32" s="26">
        <v>5.7461455644544204</v>
      </c>
      <c r="AD32" s="27">
        <v>42.664997129000007</v>
      </c>
      <c r="AE32" s="27">
        <v>0</v>
      </c>
      <c r="AF32" s="27">
        <v>42.664997129000007</v>
      </c>
      <c r="AG32" s="26">
        <v>0</v>
      </c>
      <c r="AH32" s="26">
        <v>58.700169259807197</v>
      </c>
      <c r="AI32" s="26">
        <v>58.700169259807197</v>
      </c>
      <c r="AJ32" s="27">
        <v>0</v>
      </c>
      <c r="AK32" s="27">
        <v>0</v>
      </c>
      <c r="AL32" s="27">
        <v>0</v>
      </c>
      <c r="AM32" s="28">
        <v>82.451999999999998</v>
      </c>
      <c r="AN32" s="28">
        <v>145.73780884084078</v>
      </c>
      <c r="AO32" s="28">
        <v>228.19</v>
      </c>
    </row>
    <row r="33" spans="2:41" x14ac:dyDescent="0.3">
      <c r="B33" s="25" t="s">
        <v>62</v>
      </c>
      <c r="C33" s="31">
        <v>0</v>
      </c>
      <c r="D33" s="31">
        <v>0</v>
      </c>
      <c r="E33" s="31">
        <v>0</v>
      </c>
      <c r="F33" s="32">
        <v>15.040744</v>
      </c>
      <c r="G33" s="32">
        <v>0.79795474065194005</v>
      </c>
      <c r="H33" s="32">
        <v>15.838698740651941</v>
      </c>
      <c r="I33" s="31">
        <v>0</v>
      </c>
      <c r="J33" s="31">
        <v>64.168317000000002</v>
      </c>
      <c r="K33" s="31">
        <v>64.168317000000002</v>
      </c>
      <c r="L33" s="32">
        <v>0</v>
      </c>
      <c r="M33" s="32">
        <v>0</v>
      </c>
      <c r="N33" s="32">
        <v>0</v>
      </c>
      <c r="O33" s="31">
        <v>0</v>
      </c>
      <c r="P33" s="31">
        <v>0</v>
      </c>
      <c r="Q33" s="31">
        <v>0</v>
      </c>
      <c r="R33" s="32">
        <v>0</v>
      </c>
      <c r="S33" s="32">
        <v>0</v>
      </c>
      <c r="T33" s="32">
        <v>0</v>
      </c>
      <c r="U33" s="31">
        <v>0</v>
      </c>
      <c r="V33" s="31">
        <v>0</v>
      </c>
      <c r="W33" s="31">
        <v>0</v>
      </c>
      <c r="X33" s="32">
        <v>4.33</v>
      </c>
      <c r="Y33" s="32">
        <v>0</v>
      </c>
      <c r="Z33" s="32">
        <v>4.33</v>
      </c>
      <c r="AA33" s="31">
        <v>0</v>
      </c>
      <c r="AB33" s="31">
        <v>0</v>
      </c>
      <c r="AC33" s="31">
        <v>0</v>
      </c>
      <c r="AD33" s="32">
        <v>0</v>
      </c>
      <c r="AE33" s="32">
        <v>0</v>
      </c>
      <c r="AF33" s="32">
        <v>0</v>
      </c>
      <c r="AG33" s="31">
        <v>0</v>
      </c>
      <c r="AH33" s="31">
        <v>0</v>
      </c>
      <c r="AI33" s="31">
        <v>0</v>
      </c>
      <c r="AJ33" s="32">
        <v>0</v>
      </c>
      <c r="AK33" s="32">
        <v>0</v>
      </c>
      <c r="AL33" s="32">
        <v>0</v>
      </c>
      <c r="AM33" s="32">
        <v>19.370744000000002</v>
      </c>
      <c r="AN33" s="32">
        <v>64.966271740651948</v>
      </c>
      <c r="AO33" s="32">
        <v>84.337015740651935</v>
      </c>
    </row>
    <row r="34" spans="2:41" x14ac:dyDescent="0.3">
      <c r="B34" s="25" t="s">
        <v>63</v>
      </c>
      <c r="C34" s="31">
        <v>0</v>
      </c>
      <c r="D34" s="31">
        <v>0</v>
      </c>
      <c r="E34" s="31">
        <v>0</v>
      </c>
      <c r="F34" s="32">
        <v>5.9874179999999999</v>
      </c>
      <c r="G34" s="32">
        <v>0</v>
      </c>
      <c r="H34" s="32">
        <v>5.9874179999999999</v>
      </c>
      <c r="I34" s="31">
        <v>0</v>
      </c>
      <c r="J34" s="31">
        <v>0</v>
      </c>
      <c r="K34" s="31">
        <v>0</v>
      </c>
      <c r="L34" s="32">
        <v>0</v>
      </c>
      <c r="M34" s="32">
        <v>0</v>
      </c>
      <c r="N34" s="32">
        <v>0</v>
      </c>
      <c r="O34" s="31">
        <v>0</v>
      </c>
      <c r="P34" s="31">
        <v>0</v>
      </c>
      <c r="Q34" s="31">
        <v>0</v>
      </c>
      <c r="R34" s="32">
        <v>0</v>
      </c>
      <c r="S34" s="32">
        <v>0</v>
      </c>
      <c r="T34" s="32">
        <v>0</v>
      </c>
      <c r="U34" s="31">
        <v>0</v>
      </c>
      <c r="V34" s="31">
        <v>0</v>
      </c>
      <c r="W34" s="31">
        <v>0</v>
      </c>
      <c r="X34" s="32">
        <v>0</v>
      </c>
      <c r="Y34" s="32">
        <v>0</v>
      </c>
      <c r="Z34" s="32">
        <v>0</v>
      </c>
      <c r="AA34" s="31">
        <v>0</v>
      </c>
      <c r="AB34" s="31">
        <v>0</v>
      </c>
      <c r="AC34" s="31">
        <v>0</v>
      </c>
      <c r="AD34" s="32">
        <v>88.593845000000002</v>
      </c>
      <c r="AE34" s="32">
        <v>0</v>
      </c>
      <c r="AF34" s="32">
        <v>88.593845000000002</v>
      </c>
      <c r="AG34" s="31">
        <v>0</v>
      </c>
      <c r="AH34" s="31">
        <v>0</v>
      </c>
      <c r="AI34" s="31">
        <v>0</v>
      </c>
      <c r="AJ34" s="32">
        <v>0</v>
      </c>
      <c r="AK34" s="32">
        <v>0</v>
      </c>
      <c r="AL34" s="32">
        <v>0</v>
      </c>
      <c r="AM34" s="32">
        <v>94.581263000000007</v>
      </c>
      <c r="AN34" s="32">
        <v>0</v>
      </c>
      <c r="AO34" s="32">
        <v>94.581263000000007</v>
      </c>
    </row>
    <row r="35" spans="2:41" x14ac:dyDescent="0.3">
      <c r="B35" s="25" t="s">
        <v>64</v>
      </c>
      <c r="C35" s="31">
        <v>0</v>
      </c>
      <c r="D35" s="31">
        <v>0</v>
      </c>
      <c r="E35" s="31">
        <v>0</v>
      </c>
      <c r="F35" s="32">
        <v>83.677219691205934</v>
      </c>
      <c r="G35" s="32">
        <v>58.569566449353566</v>
      </c>
      <c r="H35" s="32">
        <v>142.24678614055949</v>
      </c>
      <c r="I35" s="31">
        <v>45.72</v>
      </c>
      <c r="J35" s="31">
        <v>523.40356949227203</v>
      </c>
      <c r="K35" s="31">
        <v>569.12356949227205</v>
      </c>
      <c r="L35" s="32">
        <v>0</v>
      </c>
      <c r="M35" s="32">
        <v>0</v>
      </c>
      <c r="N35" s="32">
        <v>0</v>
      </c>
      <c r="O35" s="31">
        <v>0</v>
      </c>
      <c r="P35" s="31">
        <v>8.9204000000000006E-2</v>
      </c>
      <c r="Q35" s="31">
        <v>8.9204000000000006E-2</v>
      </c>
      <c r="R35" s="32">
        <v>20.568009465999999</v>
      </c>
      <c r="S35" s="32">
        <v>0</v>
      </c>
      <c r="T35" s="32">
        <v>20.568009465999999</v>
      </c>
      <c r="U35" s="31">
        <v>0</v>
      </c>
      <c r="V35" s="31">
        <v>2.7303999999999999</v>
      </c>
      <c r="W35" s="31">
        <v>2.7303999999999999</v>
      </c>
      <c r="X35" s="32">
        <v>77.17</v>
      </c>
      <c r="Y35" s="32">
        <v>20.983571769831102</v>
      </c>
      <c r="Z35" s="32">
        <v>98.153571769831103</v>
      </c>
      <c r="AA35" s="31">
        <v>0</v>
      </c>
      <c r="AB35" s="31">
        <v>126.464765374</v>
      </c>
      <c r="AC35" s="31">
        <v>126.464765374</v>
      </c>
      <c r="AD35" s="32">
        <v>0</v>
      </c>
      <c r="AE35" s="32">
        <v>5.4269429999999996</v>
      </c>
      <c r="AF35" s="32">
        <v>5.4269429999999996</v>
      </c>
      <c r="AG35" s="31">
        <v>0</v>
      </c>
      <c r="AH35" s="31">
        <v>35.271007065245101</v>
      </c>
      <c r="AI35" s="31">
        <v>35.271007065245101</v>
      </c>
      <c r="AJ35" s="32">
        <v>0</v>
      </c>
      <c r="AK35" s="32">
        <v>1.787496</v>
      </c>
      <c r="AL35" s="32">
        <v>1.787496</v>
      </c>
      <c r="AM35" s="32">
        <v>227.13522915720591</v>
      </c>
      <c r="AN35" s="32">
        <v>774.72652315070184</v>
      </c>
      <c r="AO35" s="32">
        <v>1001.861752307908</v>
      </c>
    </row>
    <row r="36" spans="2:41" x14ac:dyDescent="0.3">
      <c r="B36" s="25" t="s">
        <v>65</v>
      </c>
      <c r="C36" s="31">
        <v>0</v>
      </c>
      <c r="D36" s="31">
        <v>0</v>
      </c>
      <c r="E36" s="31">
        <v>0</v>
      </c>
      <c r="F36" s="32">
        <v>5.5089959843851695</v>
      </c>
      <c r="G36" s="32">
        <v>1.79971206585794</v>
      </c>
      <c r="H36" s="32">
        <v>7.3087080502431094</v>
      </c>
      <c r="I36" s="31">
        <v>0</v>
      </c>
      <c r="J36" s="31">
        <v>0</v>
      </c>
      <c r="K36" s="31">
        <v>0</v>
      </c>
      <c r="L36" s="32">
        <v>0</v>
      </c>
      <c r="M36" s="32">
        <v>0</v>
      </c>
      <c r="N36" s="32">
        <v>0</v>
      </c>
      <c r="O36" s="31">
        <v>1.08524457732015</v>
      </c>
      <c r="P36" s="31">
        <v>2.7496049591466201</v>
      </c>
      <c r="Q36" s="31">
        <v>3.8348495364667698</v>
      </c>
      <c r="R36" s="32">
        <v>0</v>
      </c>
      <c r="S36" s="32">
        <v>0</v>
      </c>
      <c r="T36" s="32">
        <v>0</v>
      </c>
      <c r="U36" s="31">
        <v>1.7816620000000001</v>
      </c>
      <c r="V36" s="31">
        <v>2.0976520000000001</v>
      </c>
      <c r="W36" s="31">
        <v>3.8793139999999999</v>
      </c>
      <c r="X36" s="32">
        <v>0</v>
      </c>
      <c r="Y36" s="32">
        <v>1.3939820000000001</v>
      </c>
      <c r="Z36" s="32">
        <v>1.3939820000000001</v>
      </c>
      <c r="AA36" s="31">
        <v>0</v>
      </c>
      <c r="AB36" s="31">
        <v>0</v>
      </c>
      <c r="AC36" s="31">
        <v>0</v>
      </c>
      <c r="AD36" s="32">
        <v>0</v>
      </c>
      <c r="AE36" s="32">
        <v>0</v>
      </c>
      <c r="AF36" s="32">
        <v>0</v>
      </c>
      <c r="AG36" s="31">
        <v>0</v>
      </c>
      <c r="AH36" s="31">
        <v>0</v>
      </c>
      <c r="AI36" s="31">
        <v>0</v>
      </c>
      <c r="AJ36" s="32">
        <v>0</v>
      </c>
      <c r="AK36" s="32">
        <v>0</v>
      </c>
      <c r="AL36" s="32">
        <v>0</v>
      </c>
      <c r="AM36" s="32">
        <v>8.3759025617053204</v>
      </c>
      <c r="AN36" s="32">
        <v>8.0409510250045599</v>
      </c>
      <c r="AO36" s="32">
        <v>16.41685358670988</v>
      </c>
    </row>
    <row r="37" spans="2:41" x14ac:dyDescent="0.3">
      <c r="B37" s="25" t="s">
        <v>66</v>
      </c>
      <c r="C37" s="31">
        <v>0</v>
      </c>
      <c r="D37" s="31">
        <v>0</v>
      </c>
      <c r="E37" s="31">
        <v>0</v>
      </c>
      <c r="F37" s="32">
        <v>1.537196</v>
      </c>
      <c r="G37" s="32">
        <v>0.874614</v>
      </c>
      <c r="H37" s="32">
        <v>2.41181</v>
      </c>
      <c r="I37" s="31">
        <v>18.820982999999998</v>
      </c>
      <c r="J37" s="31">
        <v>55.850693999999997</v>
      </c>
      <c r="K37" s="31">
        <v>74.671676999999988</v>
      </c>
      <c r="L37" s="32">
        <v>0</v>
      </c>
      <c r="M37" s="32">
        <v>0</v>
      </c>
      <c r="N37" s="32">
        <v>0</v>
      </c>
      <c r="O37" s="31">
        <v>4.95</v>
      </c>
      <c r="P37" s="31">
        <v>0</v>
      </c>
      <c r="Q37" s="31">
        <v>4.95</v>
      </c>
      <c r="R37" s="32">
        <v>0</v>
      </c>
      <c r="S37" s="32">
        <v>0</v>
      </c>
      <c r="T37" s="32">
        <v>0</v>
      </c>
      <c r="U37" s="31">
        <v>4.4000000000000004</v>
      </c>
      <c r="V37" s="31">
        <v>1.0926720000000001</v>
      </c>
      <c r="W37" s="31">
        <v>5.4926720000000007</v>
      </c>
      <c r="X37" s="32">
        <v>0</v>
      </c>
      <c r="Y37" s="32">
        <v>0</v>
      </c>
      <c r="Z37" s="32">
        <v>0</v>
      </c>
      <c r="AA37" s="31">
        <v>0</v>
      </c>
      <c r="AB37" s="31">
        <v>0</v>
      </c>
      <c r="AC37" s="31">
        <v>0</v>
      </c>
      <c r="AD37" s="32">
        <v>2</v>
      </c>
      <c r="AE37" s="32">
        <v>0</v>
      </c>
      <c r="AF37" s="32">
        <v>2</v>
      </c>
      <c r="AG37" s="31">
        <v>0</v>
      </c>
      <c r="AH37" s="31">
        <v>0</v>
      </c>
      <c r="AI37" s="31">
        <v>0</v>
      </c>
      <c r="AJ37" s="32">
        <v>0</v>
      </c>
      <c r="AK37" s="32">
        <v>1.5230330000000001</v>
      </c>
      <c r="AL37" s="32">
        <v>1.5230330000000001</v>
      </c>
      <c r="AM37" s="32">
        <v>31.708179000000001</v>
      </c>
      <c r="AN37" s="32">
        <v>59.341012999999997</v>
      </c>
      <c r="AO37" s="32">
        <v>91.049191999999991</v>
      </c>
    </row>
    <row r="38" spans="2:41" x14ac:dyDescent="0.3">
      <c r="B38" s="25" t="s">
        <v>67</v>
      </c>
      <c r="C38" s="31">
        <v>0</v>
      </c>
      <c r="D38" s="31">
        <v>0</v>
      </c>
      <c r="E38" s="31">
        <v>0</v>
      </c>
      <c r="F38" s="32">
        <v>0</v>
      </c>
      <c r="G38" s="32">
        <v>0</v>
      </c>
      <c r="H38" s="32">
        <v>0</v>
      </c>
      <c r="I38" s="31">
        <v>0</v>
      </c>
      <c r="J38" s="31">
        <v>0</v>
      </c>
      <c r="K38" s="31">
        <v>0</v>
      </c>
      <c r="L38" s="32">
        <v>0</v>
      </c>
      <c r="M38" s="32">
        <v>0</v>
      </c>
      <c r="N38" s="32">
        <v>0</v>
      </c>
      <c r="O38" s="31">
        <v>0</v>
      </c>
      <c r="P38" s="31">
        <v>0</v>
      </c>
      <c r="Q38" s="31">
        <v>0</v>
      </c>
      <c r="R38" s="32">
        <v>0</v>
      </c>
      <c r="S38" s="32">
        <v>0</v>
      </c>
      <c r="T38" s="32">
        <v>0</v>
      </c>
      <c r="U38" s="31">
        <v>0</v>
      </c>
      <c r="V38" s="31">
        <v>0</v>
      </c>
      <c r="W38" s="31">
        <v>0</v>
      </c>
      <c r="X38" s="32">
        <v>0</v>
      </c>
      <c r="Y38" s="32">
        <v>0</v>
      </c>
      <c r="Z38" s="32">
        <v>0</v>
      </c>
      <c r="AA38" s="31">
        <v>0</v>
      </c>
      <c r="AB38" s="31">
        <v>0</v>
      </c>
      <c r="AC38" s="31">
        <v>0</v>
      </c>
      <c r="AD38" s="32">
        <v>0.88698100000000002</v>
      </c>
      <c r="AE38" s="32">
        <v>0</v>
      </c>
      <c r="AF38" s="32">
        <v>0.88698100000000002</v>
      </c>
      <c r="AG38" s="31">
        <v>0</v>
      </c>
      <c r="AH38" s="31">
        <v>0</v>
      </c>
      <c r="AI38" s="31">
        <v>0</v>
      </c>
      <c r="AJ38" s="32">
        <v>0</v>
      </c>
      <c r="AK38" s="32">
        <v>0</v>
      </c>
      <c r="AL38" s="32">
        <v>0</v>
      </c>
      <c r="AM38" s="32">
        <v>0.88698100000000002</v>
      </c>
      <c r="AN38" s="32">
        <v>0</v>
      </c>
      <c r="AO38" s="32">
        <v>0.88698100000000002</v>
      </c>
    </row>
    <row r="39" spans="2:41" x14ac:dyDescent="0.3">
      <c r="B39" s="25" t="s">
        <v>68</v>
      </c>
      <c r="C39" s="31">
        <v>0</v>
      </c>
      <c r="D39" s="31">
        <v>0</v>
      </c>
      <c r="E39" s="31">
        <v>0</v>
      </c>
      <c r="F39" s="32">
        <v>0</v>
      </c>
      <c r="G39" s="32">
        <v>0</v>
      </c>
      <c r="H39" s="32">
        <v>0</v>
      </c>
      <c r="I39" s="31">
        <v>0</v>
      </c>
      <c r="J39" s="31">
        <v>0</v>
      </c>
      <c r="K39" s="31">
        <v>0</v>
      </c>
      <c r="L39" s="32">
        <v>112.81100000000001</v>
      </c>
      <c r="M39" s="32">
        <v>0</v>
      </c>
      <c r="N39" s="32">
        <v>112.81100000000001</v>
      </c>
      <c r="O39" s="31">
        <v>0</v>
      </c>
      <c r="P39" s="31">
        <v>0</v>
      </c>
      <c r="Q39" s="31">
        <v>0</v>
      </c>
      <c r="R39" s="32">
        <v>23.713979999999999</v>
      </c>
      <c r="S39" s="32">
        <v>0</v>
      </c>
      <c r="T39" s="32">
        <v>23.713979999999999</v>
      </c>
      <c r="U39" s="31">
        <v>0</v>
      </c>
      <c r="V39" s="31">
        <v>0</v>
      </c>
      <c r="W39" s="31">
        <v>0</v>
      </c>
      <c r="X39" s="32">
        <v>15.152811848000001</v>
      </c>
      <c r="Y39" s="32">
        <v>0</v>
      </c>
      <c r="Z39" s="32">
        <v>15.152811848000001</v>
      </c>
      <c r="AA39" s="31">
        <v>0</v>
      </c>
      <c r="AB39" s="31">
        <v>0</v>
      </c>
      <c r="AC39" s="31">
        <v>0</v>
      </c>
      <c r="AD39" s="32">
        <v>62.68037202</v>
      </c>
      <c r="AE39" s="32">
        <v>0</v>
      </c>
      <c r="AF39" s="32">
        <v>62.68037202</v>
      </c>
      <c r="AG39" s="31">
        <v>0</v>
      </c>
      <c r="AH39" s="31">
        <v>0</v>
      </c>
      <c r="AI39" s="31">
        <v>0</v>
      </c>
      <c r="AJ39" s="32">
        <v>0</v>
      </c>
      <c r="AK39" s="32">
        <v>0</v>
      </c>
      <c r="AL39" s="32">
        <v>0</v>
      </c>
      <c r="AM39" s="32">
        <v>214.35816386799999</v>
      </c>
      <c r="AN39" s="32">
        <v>0</v>
      </c>
      <c r="AO39" s="32">
        <v>214.35816386799999</v>
      </c>
    </row>
    <row r="40" spans="2:41" x14ac:dyDescent="0.3">
      <c r="B40" s="25" t="s">
        <v>69</v>
      </c>
      <c r="C40" s="31">
        <v>0</v>
      </c>
      <c r="D40" s="31">
        <v>0</v>
      </c>
      <c r="E40" s="31">
        <v>0</v>
      </c>
      <c r="F40" s="32">
        <v>0</v>
      </c>
      <c r="G40" s="32">
        <v>0</v>
      </c>
      <c r="H40" s="32">
        <v>0</v>
      </c>
      <c r="I40" s="31">
        <v>0</v>
      </c>
      <c r="J40" s="31">
        <v>0</v>
      </c>
      <c r="K40" s="31">
        <v>0</v>
      </c>
      <c r="L40" s="32">
        <v>52.91</v>
      </c>
      <c r="M40" s="32">
        <v>0.24113678999999999</v>
      </c>
      <c r="N40" s="32">
        <v>53.151136789999995</v>
      </c>
      <c r="O40" s="31">
        <v>0</v>
      </c>
      <c r="P40" s="31">
        <v>0</v>
      </c>
      <c r="Q40" s="31">
        <v>0</v>
      </c>
      <c r="R40" s="32">
        <v>0</v>
      </c>
      <c r="S40" s="32">
        <v>0</v>
      </c>
      <c r="T40" s="32">
        <v>0</v>
      </c>
      <c r="U40" s="31">
        <v>0</v>
      </c>
      <c r="V40" s="31">
        <v>0</v>
      </c>
      <c r="W40" s="31">
        <v>0</v>
      </c>
      <c r="X40" s="32">
        <v>46.92</v>
      </c>
      <c r="Y40" s="32">
        <v>3.3520083660664199</v>
      </c>
      <c r="Z40" s="32">
        <v>50.272008370000002</v>
      </c>
      <c r="AA40" s="31">
        <v>0</v>
      </c>
      <c r="AB40" s="31">
        <v>0</v>
      </c>
      <c r="AC40" s="31">
        <v>0</v>
      </c>
      <c r="AD40" s="32">
        <v>7.06</v>
      </c>
      <c r="AE40" s="32">
        <v>0</v>
      </c>
      <c r="AF40" s="32">
        <v>7.06</v>
      </c>
      <c r="AG40" s="31">
        <v>0</v>
      </c>
      <c r="AH40" s="31">
        <v>0</v>
      </c>
      <c r="AI40" s="31">
        <v>0</v>
      </c>
      <c r="AJ40" s="32">
        <v>0</v>
      </c>
      <c r="AK40" s="32">
        <v>0</v>
      </c>
      <c r="AL40" s="32">
        <v>0</v>
      </c>
      <c r="AM40" s="32">
        <v>106.89</v>
      </c>
      <c r="AN40" s="32">
        <v>3.59314515606642</v>
      </c>
      <c r="AO40" s="32">
        <v>110.483</v>
      </c>
    </row>
    <row r="41" spans="2:41" x14ac:dyDescent="0.3">
      <c r="B41" s="25" t="s">
        <v>18</v>
      </c>
      <c r="C41" s="26">
        <v>16.204342</v>
      </c>
      <c r="D41" s="31">
        <v>0</v>
      </c>
      <c r="E41" s="26">
        <v>16.204342</v>
      </c>
      <c r="F41" s="32">
        <v>771.9233271102662</v>
      </c>
      <c r="G41" s="32">
        <v>421.36941518206658</v>
      </c>
      <c r="H41" s="32">
        <v>1193.2928548723442</v>
      </c>
      <c r="I41" s="31">
        <v>253.86765699999995</v>
      </c>
      <c r="J41" s="31">
        <v>1501.5073137978559</v>
      </c>
      <c r="K41" s="31">
        <v>1755.3749707978557</v>
      </c>
      <c r="L41" s="32">
        <v>166.661</v>
      </c>
      <c r="M41" s="32">
        <v>0.24113678999999999</v>
      </c>
      <c r="N41" s="32">
        <v>166.90213678999999</v>
      </c>
      <c r="O41" s="31">
        <v>17.600808802300961</v>
      </c>
      <c r="P41" s="31">
        <v>60.070883398671477</v>
      </c>
      <c r="Q41" s="31">
        <v>77.67169220097243</v>
      </c>
      <c r="R41" s="32">
        <v>82.724015574999996</v>
      </c>
      <c r="S41" s="32">
        <v>0</v>
      </c>
      <c r="T41" s="32">
        <v>82.724015574999996</v>
      </c>
      <c r="U41" s="31">
        <v>41.720973999999998</v>
      </c>
      <c r="V41" s="31">
        <v>104.78783800000001</v>
      </c>
      <c r="W41" s="31">
        <v>146.50881200000001</v>
      </c>
      <c r="X41" s="32">
        <v>767.80036648900023</v>
      </c>
      <c r="Y41" s="32">
        <v>114.44453746511718</v>
      </c>
      <c r="Z41" s="32">
        <v>882.24490395805083</v>
      </c>
      <c r="AA41" s="31">
        <v>136.10063553222093</v>
      </c>
      <c r="AB41" s="31">
        <v>201.49573199624902</v>
      </c>
      <c r="AC41" s="31">
        <v>337.59636752846995</v>
      </c>
      <c r="AD41" s="32">
        <v>457.23141714900004</v>
      </c>
      <c r="AE41" s="32">
        <v>48.964317672954046</v>
      </c>
      <c r="AF41" s="32">
        <v>506.19613714899998</v>
      </c>
      <c r="AG41" s="31">
        <v>116.03638038208433</v>
      </c>
      <c r="AH41" s="31">
        <v>361.25916938733877</v>
      </c>
      <c r="AI41" s="31">
        <v>477.29554976942313</v>
      </c>
      <c r="AJ41" s="32">
        <v>52.1</v>
      </c>
      <c r="AK41" s="32">
        <v>72.637807999999993</v>
      </c>
      <c r="AL41" s="32">
        <v>124.737808</v>
      </c>
      <c r="AM41" s="32">
        <v>2879.9709240398724</v>
      </c>
      <c r="AN41" s="32">
        <v>2886.7781516902533</v>
      </c>
      <c r="AO41" s="32">
        <v>5766.7495906411168</v>
      </c>
    </row>
    <row r="42" spans="2:41" ht="15" customHeight="1" x14ac:dyDescent="0.3">
      <c r="B42" s="56" t="s">
        <v>70</v>
      </c>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57"/>
      <c r="AM42" s="57"/>
      <c r="AN42" s="57"/>
      <c r="AO42" s="58"/>
    </row>
  </sheetData>
  <mergeCells count="17">
    <mergeCell ref="AD9:AF9"/>
    <mergeCell ref="X9:Z9"/>
    <mergeCell ref="B42:AO42"/>
    <mergeCell ref="B1:K3"/>
    <mergeCell ref="L4:M4"/>
    <mergeCell ref="C8:J8"/>
    <mergeCell ref="C9:E9"/>
    <mergeCell ref="F9:H9"/>
    <mergeCell ref="I9:K9"/>
    <mergeCell ref="L9:N9"/>
    <mergeCell ref="AG9:AI9"/>
    <mergeCell ref="AJ9:AL9"/>
    <mergeCell ref="AM9:AO9"/>
    <mergeCell ref="O9:Q9"/>
    <mergeCell ref="R9:T9"/>
    <mergeCell ref="U9:W9"/>
    <mergeCell ref="AA9:AC9"/>
  </mergeCells>
  <conditionalFormatting sqref="C11:H11 L11:N11 R11:T11 X11:AF11 AJ11:AO11 I11:K31 O11:Q31 U11:W31 AG11:AI31 C12:F13 H12:H13 L12:L13 N12:N13 R12:R13 T12:T13 X12:X13 Z12:Z13 AD12:AD13 AF12:AF13 AJ12:AJ13 AL12:AM13 AO12:AO13 AA12:AC31 C14:H16 L14:N16 R14:T16 X14:Z16 AD14:AF16 AJ14:AO16 C17:F17 H17 L17 N17 R17 T17 X17 Z17 AD17 AF17 AJ17 AL17:AM17 AO17 C18:H21 L18:N21 R18:T21 X18:Z21 AD18:AF21 AJ18:AO21 C22:F22 H22 L22 N22 R22 T22 X22 Z22 AD22 AF22 AJ22 AL22:AM22 AO22 C23:H28 L23:N28 R23:T28 X23:Z28 AD23:AF28 AJ23:AO28 C29:F29 H29 L29 N29 R29 T29 X29 Z29 AD29 AF29 AJ29 AL29:AM29 AO29 C30:H31 L30:N31 R30:T31 AD30:AF31 AJ30:AL31 X30:Z41 AM30:AO41 C32:W41 AA32:AL41">
    <cfRule type="cellIs" dxfId="2" priority="2" operator="greaterThan">
      <formula>0</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F8BF5-8FBD-4520-A1BA-6C964B39EC00}">
  <dimension ref="B1:AR43"/>
  <sheetViews>
    <sheetView workbookViewId="0">
      <selection activeCell="F27" sqref="F27"/>
    </sheetView>
  </sheetViews>
  <sheetFormatPr defaultRowHeight="14.4" x14ac:dyDescent="0.3"/>
  <cols>
    <col min="1" max="1" width="23" customWidth="1"/>
    <col min="2" max="2" width="29.33203125" customWidth="1"/>
    <col min="3" max="3" width="9.5546875" customWidth="1"/>
    <col min="4" max="4" width="11.109375" customWidth="1"/>
    <col min="5" max="5" width="10" customWidth="1"/>
    <col min="6" max="6" width="12.5546875" bestFit="1" customWidth="1"/>
    <col min="7" max="7" width="9.44140625" customWidth="1"/>
    <col min="8" max="8" width="11" customWidth="1"/>
    <col min="9" max="9" width="11.5546875" customWidth="1"/>
    <col min="10" max="10" width="9.44140625" customWidth="1"/>
    <col min="11" max="11" width="9" customWidth="1"/>
    <col min="13" max="13" width="11.6640625" customWidth="1"/>
    <col min="14" max="14" width="12.44140625" customWidth="1"/>
    <col min="17" max="17" width="10.33203125" customWidth="1"/>
    <col min="18" max="18" width="10.109375" customWidth="1"/>
    <col min="19" max="19" width="11.5546875" customWidth="1"/>
    <col min="20" max="20" width="10" customWidth="1"/>
    <col min="23" max="23" width="11.44140625" customWidth="1"/>
    <col min="41" max="41" width="10" customWidth="1"/>
  </cols>
  <sheetData>
    <row r="1" spans="2:44" ht="20.399999999999999" x14ac:dyDescent="0.3">
      <c r="B1" s="59" t="s">
        <v>24</v>
      </c>
      <c r="C1" s="59"/>
      <c r="D1" s="59"/>
      <c r="E1" s="59"/>
      <c r="F1" s="59"/>
      <c r="G1" s="59"/>
      <c r="H1" s="59"/>
      <c r="I1" s="59"/>
      <c r="J1" s="59"/>
      <c r="K1" s="59"/>
      <c r="L1" s="18"/>
      <c r="M1" s="18"/>
    </row>
    <row r="2" spans="2:44" x14ac:dyDescent="0.3">
      <c r="B2" s="59"/>
      <c r="C2" s="59"/>
      <c r="D2" s="59"/>
      <c r="E2" s="59"/>
      <c r="F2" s="59"/>
      <c r="G2" s="59"/>
      <c r="H2" s="59"/>
      <c r="I2" s="59"/>
      <c r="J2" s="59"/>
      <c r="K2" s="59"/>
      <c r="L2" s="19"/>
      <c r="M2" s="19"/>
    </row>
    <row r="3" spans="2:44" x14ac:dyDescent="0.3">
      <c r="B3" s="59"/>
      <c r="C3" s="59"/>
      <c r="D3" s="59"/>
      <c r="E3" s="59"/>
      <c r="F3" s="59"/>
      <c r="G3" s="59"/>
      <c r="H3" s="59"/>
      <c r="I3" s="59"/>
      <c r="J3" s="59"/>
      <c r="K3" s="59"/>
      <c r="L3" s="19"/>
      <c r="M3" s="19"/>
    </row>
    <row r="4" spans="2:44" x14ac:dyDescent="0.3">
      <c r="B4" s="19"/>
      <c r="C4" s="19"/>
      <c r="D4" s="19"/>
      <c r="E4" s="19"/>
      <c r="F4" s="19"/>
      <c r="G4" s="20"/>
      <c r="H4" s="19"/>
      <c r="I4" s="19"/>
      <c r="J4" s="19"/>
      <c r="K4" s="19"/>
      <c r="L4" s="60" t="s">
        <v>73</v>
      </c>
      <c r="M4" s="60"/>
    </row>
    <row r="6" spans="2:44" ht="24" customHeight="1" x14ac:dyDescent="0.3">
      <c r="B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row>
    <row r="7" spans="2:44" x14ac:dyDescent="0.3">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row>
    <row r="8" spans="2:44" ht="17.399999999999999" x14ac:dyDescent="0.3">
      <c r="B8" s="21"/>
      <c r="C8" s="61" t="s">
        <v>78</v>
      </c>
      <c r="D8" s="61"/>
      <c r="E8" s="61"/>
      <c r="F8" s="61"/>
      <c r="G8" s="61"/>
      <c r="H8" s="61"/>
      <c r="I8" s="61"/>
      <c r="J8" s="6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row>
    <row r="9" spans="2:44" x14ac:dyDescent="0.3">
      <c r="B9" s="21"/>
      <c r="C9" s="71" t="s">
        <v>26</v>
      </c>
      <c r="D9" s="72"/>
      <c r="E9" s="73"/>
      <c r="F9" s="65" t="s">
        <v>27</v>
      </c>
      <c r="G9" s="66"/>
      <c r="H9" s="67"/>
      <c r="I9" s="71" t="s">
        <v>28</v>
      </c>
      <c r="J9" s="72"/>
      <c r="K9" s="73"/>
      <c r="L9" s="65" t="s">
        <v>74</v>
      </c>
      <c r="M9" s="66"/>
      <c r="N9" s="67"/>
      <c r="O9" s="71" t="s">
        <v>29</v>
      </c>
      <c r="P9" s="72"/>
      <c r="Q9" s="73"/>
      <c r="R9" s="65" t="s">
        <v>30</v>
      </c>
      <c r="S9" s="66"/>
      <c r="T9" s="67"/>
      <c r="U9" s="71" t="s">
        <v>31</v>
      </c>
      <c r="V9" s="72"/>
      <c r="W9" s="73"/>
      <c r="X9" s="65" t="s">
        <v>32</v>
      </c>
      <c r="Y9" s="66"/>
      <c r="Z9" s="67"/>
      <c r="AA9" s="71" t="s">
        <v>33</v>
      </c>
      <c r="AB9" s="72"/>
      <c r="AC9" s="73"/>
      <c r="AD9" s="65" t="s">
        <v>34</v>
      </c>
      <c r="AE9" s="66"/>
      <c r="AF9" s="67"/>
      <c r="AG9" s="71" t="s">
        <v>35</v>
      </c>
      <c r="AH9" s="72"/>
      <c r="AI9" s="73"/>
      <c r="AJ9" s="65" t="s">
        <v>36</v>
      </c>
      <c r="AK9" s="66"/>
      <c r="AL9" s="67"/>
      <c r="AM9" s="68" t="s">
        <v>75</v>
      </c>
      <c r="AN9" s="69" t="s">
        <v>76</v>
      </c>
      <c r="AO9" s="70" t="s">
        <v>77</v>
      </c>
    </row>
    <row r="10" spans="2:44" ht="28.8" x14ac:dyDescent="0.3">
      <c r="B10" s="22" t="s">
        <v>38</v>
      </c>
      <c r="C10" s="33" t="s">
        <v>2</v>
      </c>
      <c r="D10" s="34" t="s">
        <v>39</v>
      </c>
      <c r="E10" s="33" t="s">
        <v>4</v>
      </c>
      <c r="F10" s="35" t="s">
        <v>2</v>
      </c>
      <c r="G10" s="36" t="s">
        <v>39</v>
      </c>
      <c r="H10" s="35" t="s">
        <v>4</v>
      </c>
      <c r="I10" s="33" t="s">
        <v>2</v>
      </c>
      <c r="J10" s="34" t="s">
        <v>39</v>
      </c>
      <c r="K10" s="33" t="s">
        <v>4</v>
      </c>
      <c r="L10" s="35" t="s">
        <v>2</v>
      </c>
      <c r="M10" s="36" t="s">
        <v>39</v>
      </c>
      <c r="N10" s="35" t="s">
        <v>4</v>
      </c>
      <c r="O10" s="33" t="s">
        <v>2</v>
      </c>
      <c r="P10" s="34" t="s">
        <v>39</v>
      </c>
      <c r="Q10" s="33" t="s">
        <v>4</v>
      </c>
      <c r="R10" s="35" t="s">
        <v>2</v>
      </c>
      <c r="S10" s="36" t="s">
        <v>39</v>
      </c>
      <c r="T10" s="35" t="s">
        <v>4</v>
      </c>
      <c r="U10" s="33" t="s">
        <v>2</v>
      </c>
      <c r="V10" s="34" t="s">
        <v>39</v>
      </c>
      <c r="W10" s="33" t="s">
        <v>4</v>
      </c>
      <c r="X10" s="35" t="s">
        <v>2</v>
      </c>
      <c r="Y10" s="36" t="s">
        <v>39</v>
      </c>
      <c r="Z10" s="35" t="s">
        <v>4</v>
      </c>
      <c r="AA10" s="33" t="s">
        <v>2</v>
      </c>
      <c r="AB10" s="34" t="s">
        <v>39</v>
      </c>
      <c r="AC10" s="33" t="s">
        <v>4</v>
      </c>
      <c r="AD10" s="35" t="s">
        <v>2</v>
      </c>
      <c r="AE10" s="36" t="s">
        <v>39</v>
      </c>
      <c r="AF10" s="35" t="s">
        <v>4</v>
      </c>
      <c r="AG10" s="33" t="s">
        <v>2</v>
      </c>
      <c r="AH10" s="34" t="s">
        <v>39</v>
      </c>
      <c r="AI10" s="33" t="s">
        <v>4</v>
      </c>
      <c r="AJ10" s="35" t="s">
        <v>2</v>
      </c>
      <c r="AK10" s="36" t="s">
        <v>39</v>
      </c>
      <c r="AL10" s="35" t="s">
        <v>4</v>
      </c>
      <c r="AM10" s="23" t="s">
        <v>2</v>
      </c>
      <c r="AN10" s="24" t="s">
        <v>39</v>
      </c>
      <c r="AO10" s="23" t="s">
        <v>40</v>
      </c>
    </row>
    <row r="11" spans="2:44" x14ac:dyDescent="0.3">
      <c r="B11" s="25" t="s">
        <v>41</v>
      </c>
      <c r="C11" s="26">
        <v>0</v>
      </c>
      <c r="D11" s="26">
        <v>0</v>
      </c>
      <c r="E11" s="26">
        <v>0</v>
      </c>
      <c r="F11" s="27">
        <v>7.3332319486938902</v>
      </c>
      <c r="G11" s="27">
        <v>0.49896696866758994</v>
      </c>
      <c r="H11" s="27">
        <v>7.8321989173614801</v>
      </c>
      <c r="I11" s="26">
        <v>0.397059</v>
      </c>
      <c r="J11" s="26">
        <v>1.5107000000000001E-2</v>
      </c>
      <c r="K11" s="26">
        <v>0.41216599999999998</v>
      </c>
      <c r="L11" s="27">
        <v>0</v>
      </c>
      <c r="M11" s="27">
        <v>0</v>
      </c>
      <c r="N11" s="27">
        <v>0</v>
      </c>
      <c r="O11" s="26">
        <v>0</v>
      </c>
      <c r="P11" s="26">
        <v>0</v>
      </c>
      <c r="Q11" s="26">
        <v>0</v>
      </c>
      <c r="R11" s="27">
        <v>0</v>
      </c>
      <c r="S11" s="27">
        <v>0</v>
      </c>
      <c r="T11" s="27">
        <v>0</v>
      </c>
      <c r="U11" s="26">
        <v>1.925997</v>
      </c>
      <c r="V11" s="26">
        <v>0</v>
      </c>
      <c r="W11" s="26">
        <v>1.925997</v>
      </c>
      <c r="X11" s="27">
        <v>28.732465999999995</v>
      </c>
      <c r="Y11" s="27">
        <v>0</v>
      </c>
      <c r="Z11" s="27">
        <v>28.732465999999995</v>
      </c>
      <c r="AA11" s="26">
        <v>0</v>
      </c>
      <c r="AB11" s="26">
        <v>0</v>
      </c>
      <c r="AC11" s="26">
        <v>0</v>
      </c>
      <c r="AD11" s="27">
        <v>13.965388000000001</v>
      </c>
      <c r="AE11" s="27">
        <v>0</v>
      </c>
      <c r="AF11" s="27">
        <v>13.965388000000001</v>
      </c>
      <c r="AG11" s="26">
        <v>0</v>
      </c>
      <c r="AH11" s="26">
        <v>0</v>
      </c>
      <c r="AI11" s="26">
        <v>0</v>
      </c>
      <c r="AJ11" s="27">
        <v>0</v>
      </c>
      <c r="AK11" s="27">
        <v>0</v>
      </c>
      <c r="AL11" s="27">
        <v>0</v>
      </c>
      <c r="AM11" s="28">
        <v>52.354141948693879</v>
      </c>
      <c r="AN11" s="28">
        <v>0.51407396866758992</v>
      </c>
      <c r="AO11" s="28">
        <v>52.868215917361475</v>
      </c>
    </row>
    <row r="12" spans="2:44" x14ac:dyDescent="0.3">
      <c r="B12" s="25" t="s">
        <v>42</v>
      </c>
      <c r="C12" s="26">
        <v>0.27808300000000002</v>
      </c>
      <c r="D12" s="26">
        <v>0</v>
      </c>
      <c r="E12" s="26">
        <v>0.27808300000000002</v>
      </c>
      <c r="F12" s="27">
        <v>5.0772999999999999E-2</v>
      </c>
      <c r="G12" s="27">
        <v>0</v>
      </c>
      <c r="H12" s="27">
        <v>5.0772999999999999E-2</v>
      </c>
      <c r="I12" s="26">
        <v>0.40787800000000002</v>
      </c>
      <c r="J12" s="26">
        <v>0</v>
      </c>
      <c r="K12" s="26">
        <v>0.40787800000000002</v>
      </c>
      <c r="L12" s="27">
        <v>0</v>
      </c>
      <c r="M12" s="27">
        <v>0</v>
      </c>
      <c r="N12" s="27">
        <v>0</v>
      </c>
      <c r="O12" s="26">
        <v>0</v>
      </c>
      <c r="P12" s="26">
        <v>0</v>
      </c>
      <c r="Q12" s="26">
        <v>0</v>
      </c>
      <c r="R12" s="27">
        <v>0</v>
      </c>
      <c r="S12" s="27">
        <v>0</v>
      </c>
      <c r="T12" s="27">
        <v>0</v>
      </c>
      <c r="U12" s="26">
        <v>0</v>
      </c>
      <c r="V12" s="26">
        <v>0</v>
      </c>
      <c r="W12" s="26">
        <v>0</v>
      </c>
      <c r="X12" s="27">
        <v>0</v>
      </c>
      <c r="Y12" s="27">
        <v>0</v>
      </c>
      <c r="Z12" s="27">
        <v>0</v>
      </c>
      <c r="AA12" s="26">
        <v>0.62840200000000002</v>
      </c>
      <c r="AB12" s="26">
        <v>0</v>
      </c>
      <c r="AC12" s="26">
        <v>0.62840200000000002</v>
      </c>
      <c r="AD12" s="27">
        <v>1.088651</v>
      </c>
      <c r="AE12" s="27">
        <v>0</v>
      </c>
      <c r="AF12" s="27">
        <v>1.088651</v>
      </c>
      <c r="AG12" s="26">
        <v>0.46115600000000001</v>
      </c>
      <c r="AH12" s="26">
        <v>0</v>
      </c>
      <c r="AI12" s="26">
        <v>0.46115600000000001</v>
      </c>
      <c r="AJ12" s="27">
        <v>0</v>
      </c>
      <c r="AK12" s="27">
        <v>0</v>
      </c>
      <c r="AL12" s="27">
        <v>0</v>
      </c>
      <c r="AM12" s="28">
        <v>2.9149430000000001</v>
      </c>
      <c r="AN12" s="28">
        <v>0</v>
      </c>
      <c r="AO12" s="28">
        <v>2.9149430000000001</v>
      </c>
    </row>
    <row r="13" spans="2:44" x14ac:dyDescent="0.3">
      <c r="B13" s="25" t="s">
        <v>43</v>
      </c>
      <c r="C13" s="26">
        <v>21.813364</v>
      </c>
      <c r="D13" s="26">
        <v>0</v>
      </c>
      <c r="E13" s="26">
        <v>21.813364</v>
      </c>
      <c r="F13" s="27">
        <v>20.275282000000001</v>
      </c>
      <c r="G13" s="27">
        <v>1.8E-5</v>
      </c>
      <c r="H13" s="27">
        <v>20.275299999999998</v>
      </c>
      <c r="I13" s="26">
        <v>29.801165000000001</v>
      </c>
      <c r="J13" s="26">
        <v>0</v>
      </c>
      <c r="K13" s="26">
        <v>29.801165000000001</v>
      </c>
      <c r="L13" s="27">
        <v>0</v>
      </c>
      <c r="M13" s="27">
        <v>0</v>
      </c>
      <c r="N13" s="27">
        <v>0</v>
      </c>
      <c r="O13" s="26">
        <v>0</v>
      </c>
      <c r="P13" s="26">
        <v>0</v>
      </c>
      <c r="Q13" s="26">
        <v>0</v>
      </c>
      <c r="R13" s="27">
        <v>0.97468999999999995</v>
      </c>
      <c r="S13" s="27">
        <v>0</v>
      </c>
      <c r="T13" s="27">
        <v>0.97468999999999995</v>
      </c>
      <c r="U13" s="26">
        <v>0</v>
      </c>
      <c r="V13" s="26">
        <v>0</v>
      </c>
      <c r="W13" s="26">
        <v>0</v>
      </c>
      <c r="X13" s="27">
        <v>2.76</v>
      </c>
      <c r="Y13" s="27">
        <v>0</v>
      </c>
      <c r="Z13" s="27">
        <v>2.76</v>
      </c>
      <c r="AA13" s="26">
        <v>54.983846999999997</v>
      </c>
      <c r="AB13" s="26">
        <v>0</v>
      </c>
      <c r="AC13" s="26">
        <v>54.983846999999997</v>
      </c>
      <c r="AD13" s="27">
        <v>78.410967999999997</v>
      </c>
      <c r="AE13" s="27">
        <v>0</v>
      </c>
      <c r="AF13" s="27">
        <v>78.410967999999997</v>
      </c>
      <c r="AG13" s="26">
        <v>38.907865999999999</v>
      </c>
      <c r="AH13" s="26">
        <v>0</v>
      </c>
      <c r="AI13" s="26">
        <v>38.907865999999999</v>
      </c>
      <c r="AJ13" s="27">
        <v>0</v>
      </c>
      <c r="AK13" s="27">
        <v>0</v>
      </c>
      <c r="AL13" s="27">
        <v>0</v>
      </c>
      <c r="AM13" s="28">
        <v>247.92718200000002</v>
      </c>
      <c r="AN13" s="28">
        <v>1.8E-5</v>
      </c>
      <c r="AO13" s="28">
        <v>247.92720000000003</v>
      </c>
    </row>
    <row r="14" spans="2:44" x14ac:dyDescent="0.3">
      <c r="B14" s="25" t="s">
        <v>44</v>
      </c>
      <c r="C14" s="26">
        <v>0</v>
      </c>
      <c r="D14" s="26">
        <v>0</v>
      </c>
      <c r="E14" s="26">
        <v>0</v>
      </c>
      <c r="F14" s="27">
        <v>8.3353501330000004</v>
      </c>
      <c r="G14" s="27">
        <v>3.3382973060594301</v>
      </c>
      <c r="H14" s="27">
        <v>11.67364743905943</v>
      </c>
      <c r="I14" s="26">
        <v>0</v>
      </c>
      <c r="J14" s="26">
        <v>57.198919732081819</v>
      </c>
      <c r="K14" s="26">
        <v>57.198919732081819</v>
      </c>
      <c r="L14" s="27">
        <v>0</v>
      </c>
      <c r="M14" s="27">
        <v>0</v>
      </c>
      <c r="N14" s="27">
        <v>0</v>
      </c>
      <c r="O14" s="26">
        <v>0</v>
      </c>
      <c r="P14" s="26">
        <v>0</v>
      </c>
      <c r="Q14" s="26">
        <v>0</v>
      </c>
      <c r="R14" s="27">
        <v>0</v>
      </c>
      <c r="S14" s="27">
        <v>0</v>
      </c>
      <c r="T14" s="27">
        <v>0</v>
      </c>
      <c r="U14" s="26">
        <v>0</v>
      </c>
      <c r="V14" s="26">
        <v>0</v>
      </c>
      <c r="W14" s="26">
        <v>0</v>
      </c>
      <c r="X14" s="27">
        <v>0</v>
      </c>
      <c r="Y14" s="27">
        <v>0</v>
      </c>
      <c r="Z14" s="27">
        <v>0</v>
      </c>
      <c r="AA14" s="26">
        <v>0</v>
      </c>
      <c r="AB14" s="26">
        <v>0</v>
      </c>
      <c r="AC14" s="26">
        <v>0</v>
      </c>
      <c r="AD14" s="27">
        <v>0</v>
      </c>
      <c r="AE14" s="27">
        <v>0</v>
      </c>
      <c r="AF14" s="27">
        <v>0</v>
      </c>
      <c r="AG14" s="26">
        <v>0</v>
      </c>
      <c r="AH14" s="26">
        <v>20.619487603950901</v>
      </c>
      <c r="AI14" s="26">
        <v>20.619487603950901</v>
      </c>
      <c r="AJ14" s="27">
        <v>0</v>
      </c>
      <c r="AK14" s="27">
        <v>0</v>
      </c>
      <c r="AL14" s="27">
        <v>0</v>
      </c>
      <c r="AM14" s="28">
        <v>8.3353501330000004</v>
      </c>
      <c r="AN14" s="28">
        <v>81.156704642092151</v>
      </c>
      <c r="AO14" s="28">
        <v>89.492054775092143</v>
      </c>
    </row>
    <row r="15" spans="2:44" x14ac:dyDescent="0.3">
      <c r="B15" s="25" t="s">
        <v>45</v>
      </c>
      <c r="C15" s="26">
        <v>0</v>
      </c>
      <c r="D15" s="26">
        <v>0</v>
      </c>
      <c r="E15" s="26">
        <v>0</v>
      </c>
      <c r="F15" s="27">
        <v>5.3318999999999998E-2</v>
      </c>
      <c r="G15" s="27">
        <v>1.07E-4</v>
      </c>
      <c r="H15" s="27">
        <v>5.3426000000000001E-2</v>
      </c>
      <c r="I15" s="26">
        <v>0</v>
      </c>
      <c r="J15" s="26">
        <v>0</v>
      </c>
      <c r="K15" s="26">
        <v>0</v>
      </c>
      <c r="L15" s="27">
        <v>0</v>
      </c>
      <c r="M15" s="27">
        <v>0</v>
      </c>
      <c r="N15" s="27">
        <v>0</v>
      </c>
      <c r="O15" s="26">
        <v>0</v>
      </c>
      <c r="P15" s="26">
        <v>0</v>
      </c>
      <c r="Q15" s="26">
        <v>0</v>
      </c>
      <c r="R15" s="27">
        <v>0</v>
      </c>
      <c r="S15" s="27">
        <v>0</v>
      </c>
      <c r="T15" s="27">
        <v>0</v>
      </c>
      <c r="U15" s="26">
        <v>0</v>
      </c>
      <c r="V15" s="26">
        <v>0</v>
      </c>
      <c r="W15" s="26">
        <v>0</v>
      </c>
      <c r="X15" s="27">
        <v>0</v>
      </c>
      <c r="Y15" s="27">
        <v>0</v>
      </c>
      <c r="Z15" s="27">
        <v>0</v>
      </c>
      <c r="AA15" s="26">
        <v>0</v>
      </c>
      <c r="AB15" s="26">
        <v>0</v>
      </c>
      <c r="AC15" s="26">
        <v>0</v>
      </c>
      <c r="AD15" s="27">
        <v>0</v>
      </c>
      <c r="AE15" s="27">
        <v>0</v>
      </c>
      <c r="AF15" s="27">
        <v>0</v>
      </c>
      <c r="AG15" s="26">
        <v>0</v>
      </c>
      <c r="AH15" s="26">
        <v>0</v>
      </c>
      <c r="AI15" s="26">
        <v>0</v>
      </c>
      <c r="AJ15" s="27">
        <v>0</v>
      </c>
      <c r="AK15" s="27">
        <v>0</v>
      </c>
      <c r="AL15" s="27">
        <v>0</v>
      </c>
      <c r="AM15" s="28">
        <v>5.3318999999999998E-2</v>
      </c>
      <c r="AN15" s="28">
        <v>1.07E-4</v>
      </c>
      <c r="AO15" s="28">
        <v>5.3426000000000001E-2</v>
      </c>
    </row>
    <row r="16" spans="2:44" x14ac:dyDescent="0.3">
      <c r="B16" s="25" t="s">
        <v>46</v>
      </c>
      <c r="C16" s="26">
        <v>0</v>
      </c>
      <c r="D16" s="26">
        <v>0</v>
      </c>
      <c r="E16" s="26">
        <v>0</v>
      </c>
      <c r="F16" s="27">
        <v>2.3354522957896302</v>
      </c>
      <c r="G16" s="27">
        <v>2.0074974610985401</v>
      </c>
      <c r="H16" s="27">
        <v>4.3429497568881708</v>
      </c>
      <c r="I16" s="26">
        <v>0</v>
      </c>
      <c r="J16" s="26">
        <v>0</v>
      </c>
      <c r="K16" s="26">
        <v>0</v>
      </c>
      <c r="L16" s="27">
        <v>0</v>
      </c>
      <c r="M16" s="27">
        <v>0</v>
      </c>
      <c r="N16" s="27">
        <v>0</v>
      </c>
      <c r="O16" s="26">
        <v>0</v>
      </c>
      <c r="P16" s="26">
        <v>0</v>
      </c>
      <c r="Q16" s="26">
        <v>0</v>
      </c>
      <c r="R16" s="27">
        <v>0</v>
      </c>
      <c r="S16" s="27">
        <v>0</v>
      </c>
      <c r="T16" s="27">
        <v>0</v>
      </c>
      <c r="U16" s="26">
        <v>0</v>
      </c>
      <c r="V16" s="26">
        <v>3.2085000000000002E-2</v>
      </c>
      <c r="W16" s="26">
        <v>3.2085000000000002E-2</v>
      </c>
      <c r="X16" s="27">
        <v>0</v>
      </c>
      <c r="Y16" s="27">
        <v>0</v>
      </c>
      <c r="Z16" s="27">
        <v>0</v>
      </c>
      <c r="AA16" s="26">
        <v>0</v>
      </c>
      <c r="AB16" s="26">
        <v>0</v>
      </c>
      <c r="AC16" s="26">
        <v>0</v>
      </c>
      <c r="AD16" s="27">
        <v>0</v>
      </c>
      <c r="AE16" s="27">
        <v>0</v>
      </c>
      <c r="AF16" s="27">
        <v>0</v>
      </c>
      <c r="AG16" s="26">
        <v>0</v>
      </c>
      <c r="AH16" s="26">
        <v>0</v>
      </c>
      <c r="AI16" s="26">
        <v>0</v>
      </c>
      <c r="AJ16" s="27">
        <v>0</v>
      </c>
      <c r="AK16" s="27">
        <v>0</v>
      </c>
      <c r="AL16" s="27">
        <v>0</v>
      </c>
      <c r="AM16" s="28">
        <v>2.3354522957896302</v>
      </c>
      <c r="AN16" s="28">
        <v>2.03958246109854</v>
      </c>
      <c r="AO16" s="28">
        <v>4.3750347568881711</v>
      </c>
    </row>
    <row r="17" spans="2:41" x14ac:dyDescent="0.3">
      <c r="B17" s="25" t="s">
        <v>47</v>
      </c>
      <c r="C17" s="26">
        <v>0</v>
      </c>
      <c r="D17" s="26">
        <v>0</v>
      </c>
      <c r="E17" s="26">
        <v>0</v>
      </c>
      <c r="F17" s="27">
        <v>0.139573</v>
      </c>
      <c r="G17" s="27">
        <v>0</v>
      </c>
      <c r="H17" s="27">
        <v>0.139573</v>
      </c>
      <c r="I17" s="26">
        <v>0</v>
      </c>
      <c r="J17" s="26">
        <v>0</v>
      </c>
      <c r="K17" s="26">
        <v>0</v>
      </c>
      <c r="L17" s="27">
        <v>0</v>
      </c>
      <c r="M17" s="27">
        <v>0</v>
      </c>
      <c r="N17" s="27">
        <v>0</v>
      </c>
      <c r="O17" s="26">
        <v>0</v>
      </c>
      <c r="P17" s="26">
        <v>0</v>
      </c>
      <c r="Q17" s="26">
        <v>0</v>
      </c>
      <c r="R17" s="27">
        <v>0</v>
      </c>
      <c r="S17" s="27">
        <v>0</v>
      </c>
      <c r="T17" s="27">
        <v>0</v>
      </c>
      <c r="U17" s="26">
        <v>0</v>
      </c>
      <c r="V17" s="26">
        <v>0</v>
      </c>
      <c r="W17" s="26">
        <v>0</v>
      </c>
      <c r="X17" s="27">
        <v>0</v>
      </c>
      <c r="Y17" s="27">
        <v>0</v>
      </c>
      <c r="Z17" s="27">
        <v>0</v>
      </c>
      <c r="AA17" s="26">
        <v>0</v>
      </c>
      <c r="AB17" s="26">
        <v>0</v>
      </c>
      <c r="AC17" s="26">
        <v>0</v>
      </c>
      <c r="AD17" s="27">
        <v>0</v>
      </c>
      <c r="AE17" s="27">
        <v>0</v>
      </c>
      <c r="AF17" s="27">
        <v>0</v>
      </c>
      <c r="AG17" s="26">
        <v>0</v>
      </c>
      <c r="AH17" s="26">
        <v>0</v>
      </c>
      <c r="AI17" s="26">
        <v>0</v>
      </c>
      <c r="AJ17" s="27">
        <v>0</v>
      </c>
      <c r="AK17" s="27">
        <v>0</v>
      </c>
      <c r="AL17" s="27">
        <v>0</v>
      </c>
      <c r="AM17" s="28">
        <v>0.139573</v>
      </c>
      <c r="AN17" s="28">
        <v>0</v>
      </c>
      <c r="AO17" s="28">
        <v>0.139573</v>
      </c>
    </row>
    <row r="18" spans="2:41" x14ac:dyDescent="0.3">
      <c r="B18" s="25" t="s">
        <v>79</v>
      </c>
      <c r="C18" s="26">
        <v>0</v>
      </c>
      <c r="D18" s="26">
        <v>0</v>
      </c>
      <c r="E18" s="26">
        <v>0</v>
      </c>
      <c r="F18" s="27">
        <v>110.85668700000001</v>
      </c>
      <c r="G18" s="27">
        <v>47.127878000000003</v>
      </c>
      <c r="H18" s="27">
        <v>157.98456499999998</v>
      </c>
      <c r="I18" s="26">
        <v>0</v>
      </c>
      <c r="J18" s="26">
        <v>0</v>
      </c>
      <c r="K18" s="26">
        <v>0</v>
      </c>
      <c r="L18" s="27">
        <v>0</v>
      </c>
      <c r="M18" s="27">
        <v>0</v>
      </c>
      <c r="N18" s="27">
        <v>0</v>
      </c>
      <c r="O18" s="26">
        <v>0</v>
      </c>
      <c r="P18" s="26">
        <v>0</v>
      </c>
      <c r="Q18" s="26">
        <v>0</v>
      </c>
      <c r="R18" s="27">
        <v>0</v>
      </c>
      <c r="S18" s="27">
        <v>0</v>
      </c>
      <c r="T18" s="27">
        <v>0</v>
      </c>
      <c r="U18" s="26">
        <v>0</v>
      </c>
      <c r="V18" s="26">
        <v>0</v>
      </c>
      <c r="W18" s="26">
        <v>0</v>
      </c>
      <c r="X18" s="27">
        <v>0</v>
      </c>
      <c r="Y18" s="27">
        <v>16.3240320359129</v>
      </c>
      <c r="Z18" s="27">
        <v>16.3240320359129</v>
      </c>
      <c r="AA18" s="26">
        <v>0</v>
      </c>
      <c r="AB18" s="26">
        <v>0</v>
      </c>
      <c r="AC18" s="26">
        <v>0</v>
      </c>
      <c r="AD18" s="27">
        <v>42.476433</v>
      </c>
      <c r="AE18" s="27">
        <v>20.19924</v>
      </c>
      <c r="AF18" s="27">
        <v>62.675673000000003</v>
      </c>
      <c r="AG18" s="26">
        <v>0</v>
      </c>
      <c r="AH18" s="26">
        <v>0</v>
      </c>
      <c r="AI18" s="26">
        <v>0</v>
      </c>
      <c r="AJ18" s="27">
        <v>0</v>
      </c>
      <c r="AK18" s="27">
        <v>0</v>
      </c>
      <c r="AL18" s="27">
        <v>0</v>
      </c>
      <c r="AM18" s="28">
        <v>153.33312000000001</v>
      </c>
      <c r="AN18" s="28">
        <v>83.651150035912906</v>
      </c>
      <c r="AO18" s="28">
        <v>236.98427003591286</v>
      </c>
    </row>
    <row r="19" spans="2:41" x14ac:dyDescent="0.3">
      <c r="B19" s="25" t="s">
        <v>48</v>
      </c>
      <c r="C19" s="26">
        <v>0</v>
      </c>
      <c r="D19" s="26">
        <v>0</v>
      </c>
      <c r="E19" s="26">
        <v>0</v>
      </c>
      <c r="F19" s="27">
        <v>0.47756999999999999</v>
      </c>
      <c r="G19" s="27">
        <v>2.4643009999999999</v>
      </c>
      <c r="H19" s="27">
        <v>2.9418709999999999</v>
      </c>
      <c r="I19" s="26">
        <v>0</v>
      </c>
      <c r="J19" s="26">
        <v>32.115105</v>
      </c>
      <c r="K19" s="26">
        <v>32.115105</v>
      </c>
      <c r="L19" s="27">
        <v>0</v>
      </c>
      <c r="M19" s="27">
        <v>0</v>
      </c>
      <c r="N19" s="27">
        <v>0</v>
      </c>
      <c r="O19" s="26">
        <v>0</v>
      </c>
      <c r="P19" s="26">
        <v>0</v>
      </c>
      <c r="Q19" s="26">
        <v>0</v>
      </c>
      <c r="R19" s="27">
        <v>0</v>
      </c>
      <c r="S19" s="27">
        <v>0</v>
      </c>
      <c r="T19" s="27">
        <v>0</v>
      </c>
      <c r="U19" s="26">
        <v>0</v>
      </c>
      <c r="V19" s="26">
        <v>0.41672999999999999</v>
      </c>
      <c r="W19" s="26">
        <v>0.41672999999999999</v>
      </c>
      <c r="X19" s="27">
        <v>0</v>
      </c>
      <c r="Y19" s="27">
        <v>0</v>
      </c>
      <c r="Z19" s="27">
        <v>0</v>
      </c>
      <c r="AA19" s="26">
        <v>0</v>
      </c>
      <c r="AB19" s="26">
        <v>0</v>
      </c>
      <c r="AC19" s="26">
        <v>0</v>
      </c>
      <c r="AD19" s="27">
        <v>0</v>
      </c>
      <c r="AE19" s="27">
        <v>0</v>
      </c>
      <c r="AF19" s="27">
        <v>0</v>
      </c>
      <c r="AG19" s="26">
        <v>0</v>
      </c>
      <c r="AH19" s="26">
        <v>0</v>
      </c>
      <c r="AI19" s="26">
        <v>0</v>
      </c>
      <c r="AJ19" s="27">
        <v>0</v>
      </c>
      <c r="AK19" s="27">
        <v>0</v>
      </c>
      <c r="AL19" s="27">
        <v>0</v>
      </c>
      <c r="AM19" s="28">
        <v>0.47756999999999999</v>
      </c>
      <c r="AN19" s="28">
        <v>34.996136</v>
      </c>
      <c r="AO19" s="28">
        <v>35.473706</v>
      </c>
    </row>
    <row r="20" spans="2:41" x14ac:dyDescent="0.3">
      <c r="B20" s="25" t="s">
        <v>49</v>
      </c>
      <c r="C20" s="26">
        <v>0</v>
      </c>
      <c r="D20" s="26">
        <v>0</v>
      </c>
      <c r="E20" s="26">
        <v>0</v>
      </c>
      <c r="F20" s="27">
        <v>289.28668194601198</v>
      </c>
      <c r="G20" s="27">
        <v>118.8702170977481</v>
      </c>
      <c r="H20" s="27">
        <v>408.15689904376006</v>
      </c>
      <c r="I20" s="26">
        <v>48.562303999999997</v>
      </c>
      <c r="J20" s="26">
        <v>189.79157582842339</v>
      </c>
      <c r="K20" s="26">
        <v>238.3538798284234</v>
      </c>
      <c r="L20" s="27">
        <v>0</v>
      </c>
      <c r="M20" s="27">
        <v>0</v>
      </c>
      <c r="N20" s="27">
        <v>0</v>
      </c>
      <c r="O20" s="26">
        <v>9.8766696084063597</v>
      </c>
      <c r="P20" s="26">
        <v>37.475572187379697</v>
      </c>
      <c r="Q20" s="26">
        <v>47.352241795786057</v>
      </c>
      <c r="R20" s="27">
        <v>7.5947623210000001</v>
      </c>
      <c r="S20" s="27">
        <v>0</v>
      </c>
      <c r="T20" s="27">
        <v>7.5947623210000001</v>
      </c>
      <c r="U20" s="26">
        <v>23.775585</v>
      </c>
      <c r="V20" s="26">
        <v>37.176962000000003</v>
      </c>
      <c r="W20" s="26">
        <v>60.952546999999996</v>
      </c>
      <c r="X20" s="27">
        <v>351.79221700000005</v>
      </c>
      <c r="Y20" s="27">
        <v>15.58762115771138</v>
      </c>
      <c r="Z20" s="27">
        <v>367.37983815771145</v>
      </c>
      <c r="AA20" s="26">
        <v>39.598905000000002</v>
      </c>
      <c r="AB20" s="26">
        <v>0</v>
      </c>
      <c r="AC20" s="26">
        <v>39.598905000000002</v>
      </c>
      <c r="AD20" s="27">
        <v>3.6636179999999996</v>
      </c>
      <c r="AE20" s="27">
        <v>129.45702640892355</v>
      </c>
      <c r="AF20" s="27">
        <v>133.12064440892357</v>
      </c>
      <c r="AG20" s="26">
        <v>1.41059684742131</v>
      </c>
      <c r="AH20" s="26">
        <v>99.357253073509199</v>
      </c>
      <c r="AI20" s="26">
        <v>100.7678499209305</v>
      </c>
      <c r="AJ20" s="27">
        <v>53.82</v>
      </c>
      <c r="AK20" s="27">
        <v>10.202500000000001</v>
      </c>
      <c r="AL20" s="27">
        <v>64.022500000000008</v>
      </c>
      <c r="AM20" s="28">
        <v>829.38133972283981</v>
      </c>
      <c r="AN20" s="28">
        <v>637.91872775369541</v>
      </c>
      <c r="AO20" s="28">
        <v>1467.3000674765351</v>
      </c>
    </row>
    <row r="21" spans="2:41" x14ac:dyDescent="0.3">
      <c r="B21" s="25" t="s">
        <v>50</v>
      </c>
      <c r="C21" s="26">
        <v>0</v>
      </c>
      <c r="D21" s="26">
        <v>0</v>
      </c>
      <c r="E21" s="26">
        <v>0</v>
      </c>
      <c r="F21" s="27">
        <v>59.045954405974229</v>
      </c>
      <c r="G21" s="27">
        <v>38.932861497779953</v>
      </c>
      <c r="H21" s="27">
        <v>97.978815903754167</v>
      </c>
      <c r="I21" s="26">
        <v>0</v>
      </c>
      <c r="J21" s="26">
        <v>30.333114319236898</v>
      </c>
      <c r="K21" s="26">
        <v>30.333114319236898</v>
      </c>
      <c r="L21" s="27">
        <v>0</v>
      </c>
      <c r="M21" s="27">
        <v>0</v>
      </c>
      <c r="N21" s="27">
        <v>0</v>
      </c>
      <c r="O21" s="26">
        <v>0</v>
      </c>
      <c r="P21" s="26">
        <v>0</v>
      </c>
      <c r="Q21" s="26">
        <v>0</v>
      </c>
      <c r="R21" s="27">
        <v>0</v>
      </c>
      <c r="S21" s="27">
        <v>0</v>
      </c>
      <c r="T21" s="27">
        <v>0</v>
      </c>
      <c r="U21" s="26">
        <v>0.71782900000000005</v>
      </c>
      <c r="V21" s="26">
        <v>18.512576000000003</v>
      </c>
      <c r="W21" s="26">
        <v>19.230405000000001</v>
      </c>
      <c r="X21" s="27">
        <v>1.98</v>
      </c>
      <c r="Y21" s="27">
        <v>1.159724</v>
      </c>
      <c r="Z21" s="27">
        <v>3.1397240000000002</v>
      </c>
      <c r="AA21" s="26">
        <v>0</v>
      </c>
      <c r="AB21" s="26">
        <v>30.898626230679</v>
      </c>
      <c r="AC21" s="26">
        <v>30.898626230679</v>
      </c>
      <c r="AD21" s="27">
        <v>0</v>
      </c>
      <c r="AE21" s="27">
        <v>1.0877319999999999</v>
      </c>
      <c r="AF21" s="27">
        <v>1.0877319999999999</v>
      </c>
      <c r="AG21" s="26">
        <v>79.067665663418893</v>
      </c>
      <c r="AH21" s="26">
        <v>60.774327143817302</v>
      </c>
      <c r="AI21" s="26">
        <v>139.84199280723621</v>
      </c>
      <c r="AJ21" s="27">
        <v>0</v>
      </c>
      <c r="AK21" s="27">
        <v>0</v>
      </c>
      <c r="AL21" s="27">
        <v>0</v>
      </c>
      <c r="AM21" s="28">
        <v>140.81144906939312</v>
      </c>
      <c r="AN21" s="28">
        <v>181.69896119151315</v>
      </c>
      <c r="AO21" s="28">
        <v>322.51041026090627</v>
      </c>
    </row>
    <row r="22" spans="2:41" x14ac:dyDescent="0.3">
      <c r="B22" s="25" t="s">
        <v>51</v>
      </c>
      <c r="C22" s="26">
        <v>0</v>
      </c>
      <c r="D22" s="26">
        <v>0</v>
      </c>
      <c r="E22" s="26">
        <v>0</v>
      </c>
      <c r="F22" s="27">
        <v>4.2372E-2</v>
      </c>
      <c r="G22" s="27">
        <v>0</v>
      </c>
      <c r="H22" s="27">
        <v>4.2372E-2</v>
      </c>
      <c r="I22" s="26">
        <v>0</v>
      </c>
      <c r="J22" s="26">
        <v>0</v>
      </c>
      <c r="K22" s="26">
        <v>0</v>
      </c>
      <c r="L22" s="27">
        <v>0</v>
      </c>
      <c r="M22" s="27">
        <v>0</v>
      </c>
      <c r="N22" s="27">
        <v>0</v>
      </c>
      <c r="O22" s="26">
        <v>0</v>
      </c>
      <c r="P22" s="26">
        <v>0</v>
      </c>
      <c r="Q22" s="26">
        <v>0</v>
      </c>
      <c r="R22" s="27">
        <v>0</v>
      </c>
      <c r="S22" s="27">
        <v>0</v>
      </c>
      <c r="T22" s="27">
        <v>0</v>
      </c>
      <c r="U22" s="26">
        <v>0</v>
      </c>
      <c r="V22" s="26">
        <v>0.108749</v>
      </c>
      <c r="W22" s="26">
        <v>0.108749</v>
      </c>
      <c r="X22" s="27">
        <v>0</v>
      </c>
      <c r="Y22" s="27">
        <v>0.70906800000000003</v>
      </c>
      <c r="Z22" s="27">
        <v>0.70906800000000003</v>
      </c>
      <c r="AA22" s="26">
        <v>0</v>
      </c>
      <c r="AB22" s="26">
        <v>0</v>
      </c>
      <c r="AC22" s="26">
        <v>0</v>
      </c>
      <c r="AD22" s="27">
        <v>0</v>
      </c>
      <c r="AE22" s="27">
        <v>0</v>
      </c>
      <c r="AF22" s="27">
        <v>0</v>
      </c>
      <c r="AG22" s="26">
        <v>0</v>
      </c>
      <c r="AH22" s="26">
        <v>0</v>
      </c>
      <c r="AI22" s="26">
        <v>0</v>
      </c>
      <c r="AJ22" s="27">
        <v>0</v>
      </c>
      <c r="AK22" s="27">
        <v>0</v>
      </c>
      <c r="AL22" s="27">
        <v>0</v>
      </c>
      <c r="AM22" s="28">
        <v>4.2372E-2</v>
      </c>
      <c r="AN22" s="28">
        <v>0.81781700000000002</v>
      </c>
      <c r="AO22" s="28">
        <v>0.86018900000000009</v>
      </c>
    </row>
    <row r="23" spans="2:41" x14ac:dyDescent="0.3">
      <c r="B23" s="25" t="s">
        <v>52</v>
      </c>
      <c r="C23" s="26">
        <v>0</v>
      </c>
      <c r="D23" s="26">
        <v>0</v>
      </c>
      <c r="E23" s="26">
        <v>0</v>
      </c>
      <c r="F23" s="27">
        <v>1.8101921620000001</v>
      </c>
      <c r="G23" s="27">
        <v>1.5097476953564199</v>
      </c>
      <c r="H23" s="27">
        <v>3.3199398573564203</v>
      </c>
      <c r="I23" s="26">
        <v>0</v>
      </c>
      <c r="J23" s="26">
        <v>71.810874960975354</v>
      </c>
      <c r="K23" s="26">
        <v>71.810874960975354</v>
      </c>
      <c r="L23" s="27">
        <v>0</v>
      </c>
      <c r="M23" s="27">
        <v>0</v>
      </c>
      <c r="N23" s="27">
        <v>0</v>
      </c>
      <c r="O23" s="26">
        <v>0</v>
      </c>
      <c r="P23" s="26">
        <v>0</v>
      </c>
      <c r="Q23" s="26">
        <v>0</v>
      </c>
      <c r="R23" s="27">
        <v>0</v>
      </c>
      <c r="S23" s="27">
        <v>0</v>
      </c>
      <c r="T23" s="27">
        <v>0</v>
      </c>
      <c r="U23" s="26">
        <v>0</v>
      </c>
      <c r="V23" s="26">
        <v>0</v>
      </c>
      <c r="W23" s="26">
        <v>0</v>
      </c>
      <c r="X23" s="27">
        <v>0</v>
      </c>
      <c r="Y23" s="27">
        <v>0</v>
      </c>
      <c r="Z23" s="27">
        <v>0</v>
      </c>
      <c r="AA23" s="26">
        <v>0</v>
      </c>
      <c r="AB23" s="26">
        <v>0</v>
      </c>
      <c r="AC23" s="26">
        <v>0</v>
      </c>
      <c r="AD23" s="27">
        <v>0.89</v>
      </c>
      <c r="AE23" s="27">
        <v>0</v>
      </c>
      <c r="AF23" s="27">
        <v>0.89</v>
      </c>
      <c r="AG23" s="26">
        <v>0</v>
      </c>
      <c r="AH23" s="26">
        <v>0</v>
      </c>
      <c r="AI23" s="26">
        <v>0</v>
      </c>
      <c r="AJ23" s="27">
        <v>0</v>
      </c>
      <c r="AK23" s="27">
        <v>0</v>
      </c>
      <c r="AL23" s="27">
        <v>0</v>
      </c>
      <c r="AM23" s="28">
        <v>2.700192162</v>
      </c>
      <c r="AN23" s="28">
        <v>73.320622656331778</v>
      </c>
      <c r="AO23" s="28">
        <v>76.020814818331772</v>
      </c>
    </row>
    <row r="24" spans="2:41" x14ac:dyDescent="0.3">
      <c r="B24" s="25" t="s">
        <v>53</v>
      </c>
      <c r="C24" s="26">
        <v>0</v>
      </c>
      <c r="D24" s="26">
        <v>0</v>
      </c>
      <c r="E24" s="26">
        <v>0</v>
      </c>
      <c r="F24" s="27">
        <v>15.863909502995702</v>
      </c>
      <c r="G24" s="27">
        <v>19.842206736218898</v>
      </c>
      <c r="H24" s="27">
        <v>35.706116239214595</v>
      </c>
      <c r="I24" s="26">
        <v>0</v>
      </c>
      <c r="J24" s="26">
        <v>30.071117999999998</v>
      </c>
      <c r="K24" s="26">
        <v>30.071117999999998</v>
      </c>
      <c r="L24" s="27">
        <v>0</v>
      </c>
      <c r="M24" s="27">
        <v>0</v>
      </c>
      <c r="N24" s="27">
        <v>0</v>
      </c>
      <c r="O24" s="26">
        <v>0</v>
      </c>
      <c r="P24" s="26">
        <v>13.6454</v>
      </c>
      <c r="Q24" s="26">
        <v>13.6454</v>
      </c>
      <c r="R24" s="27">
        <v>0</v>
      </c>
      <c r="S24" s="27">
        <v>0</v>
      </c>
      <c r="T24" s="27">
        <v>0</v>
      </c>
      <c r="U24" s="26">
        <v>0</v>
      </c>
      <c r="V24" s="26">
        <v>3.0423789999999999</v>
      </c>
      <c r="W24" s="26">
        <v>3.0423789999999999</v>
      </c>
      <c r="X24" s="27">
        <v>0.91</v>
      </c>
      <c r="Y24" s="27">
        <v>1.3102000000000001E-2</v>
      </c>
      <c r="Z24" s="27">
        <v>0.92310199999999998</v>
      </c>
      <c r="AA24" s="26">
        <v>0</v>
      </c>
      <c r="AB24" s="26">
        <v>0</v>
      </c>
      <c r="AC24" s="26">
        <v>0</v>
      </c>
      <c r="AD24" s="27">
        <v>0</v>
      </c>
      <c r="AE24" s="27">
        <v>11.675087999999999</v>
      </c>
      <c r="AF24" s="27">
        <v>11.675087999999999</v>
      </c>
      <c r="AG24" s="26">
        <v>0</v>
      </c>
      <c r="AH24" s="26">
        <v>0</v>
      </c>
      <c r="AI24" s="26">
        <v>0</v>
      </c>
      <c r="AJ24" s="27">
        <v>0</v>
      </c>
      <c r="AK24" s="27">
        <v>0</v>
      </c>
      <c r="AL24" s="27">
        <v>0</v>
      </c>
      <c r="AM24" s="28">
        <v>16.7739095029957</v>
      </c>
      <c r="AN24" s="28">
        <v>78.289293736218909</v>
      </c>
      <c r="AO24" s="28">
        <v>95.063203239214587</v>
      </c>
    </row>
    <row r="25" spans="2:41" x14ac:dyDescent="0.3">
      <c r="B25" s="25" t="s">
        <v>54</v>
      </c>
      <c r="C25" s="26">
        <v>0</v>
      </c>
      <c r="D25" s="26">
        <v>0</v>
      </c>
      <c r="E25" s="26">
        <v>0</v>
      </c>
      <c r="F25" s="27">
        <v>4.4486939999999997</v>
      </c>
      <c r="G25" s="27">
        <v>4.4413219999999995</v>
      </c>
      <c r="H25" s="27">
        <v>8.8900159999999993</v>
      </c>
      <c r="I25" s="26">
        <v>0</v>
      </c>
      <c r="J25" s="26">
        <v>21.9957816915778</v>
      </c>
      <c r="K25" s="26">
        <v>21.9957816915778</v>
      </c>
      <c r="L25" s="27">
        <v>0</v>
      </c>
      <c r="M25" s="27">
        <v>0</v>
      </c>
      <c r="N25" s="27">
        <v>0</v>
      </c>
      <c r="O25" s="26">
        <v>0</v>
      </c>
      <c r="P25" s="26">
        <v>0</v>
      </c>
      <c r="Q25" s="26">
        <v>0</v>
      </c>
      <c r="R25" s="27">
        <v>0</v>
      </c>
      <c r="S25" s="27">
        <v>0</v>
      </c>
      <c r="T25" s="27">
        <v>0</v>
      </c>
      <c r="U25" s="26">
        <v>0</v>
      </c>
      <c r="V25" s="26">
        <v>0.40301700000000001</v>
      </c>
      <c r="W25" s="26">
        <v>0.40301700000000001</v>
      </c>
      <c r="X25" s="27">
        <v>0</v>
      </c>
      <c r="Y25" s="27">
        <v>0.30267118823649003</v>
      </c>
      <c r="Z25" s="27">
        <v>0.30267118823649003</v>
      </c>
      <c r="AA25" s="26">
        <v>0</v>
      </c>
      <c r="AB25" s="26">
        <v>0</v>
      </c>
      <c r="AC25" s="26">
        <v>0</v>
      </c>
      <c r="AD25" s="27">
        <v>0</v>
      </c>
      <c r="AE25" s="27">
        <v>0</v>
      </c>
      <c r="AF25" s="27">
        <v>0</v>
      </c>
      <c r="AG25" s="26">
        <v>0</v>
      </c>
      <c r="AH25" s="26">
        <v>50.53</v>
      </c>
      <c r="AI25" s="26">
        <v>50.53</v>
      </c>
      <c r="AJ25" s="27">
        <v>0</v>
      </c>
      <c r="AK25" s="27">
        <v>0</v>
      </c>
      <c r="AL25" s="27">
        <v>0</v>
      </c>
      <c r="AM25" s="28">
        <v>4.4486939999999997</v>
      </c>
      <c r="AN25" s="28">
        <v>77.672791879814298</v>
      </c>
      <c r="AO25" s="28">
        <v>82.121485879814287</v>
      </c>
    </row>
    <row r="26" spans="2:41" x14ac:dyDescent="0.3">
      <c r="B26" s="25" t="s">
        <v>55</v>
      </c>
      <c r="C26" s="26">
        <v>0</v>
      </c>
      <c r="D26" s="26">
        <v>0</v>
      </c>
      <c r="E26" s="26">
        <v>0</v>
      </c>
      <c r="F26" s="27">
        <v>12.970248351365822</v>
      </c>
      <c r="G26" s="27">
        <v>12.168557419153609</v>
      </c>
      <c r="H26" s="27">
        <v>25.138805770519433</v>
      </c>
      <c r="I26" s="26">
        <v>28.52</v>
      </c>
      <c r="J26" s="26">
        <v>96.038672911544197</v>
      </c>
      <c r="K26" s="26">
        <v>124.55867291154419</v>
      </c>
      <c r="L26" s="27">
        <v>0</v>
      </c>
      <c r="M26" s="27">
        <v>0</v>
      </c>
      <c r="N26" s="27">
        <v>0</v>
      </c>
      <c r="O26" s="26">
        <v>0</v>
      </c>
      <c r="P26" s="26">
        <v>0.2</v>
      </c>
      <c r="Q26" s="26">
        <v>0.2</v>
      </c>
      <c r="R26" s="27">
        <v>34.973184488999998</v>
      </c>
      <c r="S26" s="27">
        <v>0</v>
      </c>
      <c r="T26" s="27">
        <v>34.973184488999998</v>
      </c>
      <c r="U26" s="26">
        <v>0</v>
      </c>
      <c r="V26" s="26">
        <v>3.8972530000000001</v>
      </c>
      <c r="W26" s="26">
        <v>3.8972530000000001</v>
      </c>
      <c r="X26" s="27">
        <v>25.189999999999998</v>
      </c>
      <c r="Y26" s="27">
        <v>0.36337900000000001</v>
      </c>
      <c r="Z26" s="27">
        <v>25.553379</v>
      </c>
      <c r="AA26" s="26">
        <v>0</v>
      </c>
      <c r="AB26" s="26">
        <v>0</v>
      </c>
      <c r="AC26" s="26">
        <v>0</v>
      </c>
      <c r="AD26" s="27">
        <v>0.77</v>
      </c>
      <c r="AE26" s="27">
        <v>3.3158190072939998E-2</v>
      </c>
      <c r="AF26" s="27">
        <v>0.80315819007293998</v>
      </c>
      <c r="AG26" s="26">
        <v>0</v>
      </c>
      <c r="AH26" s="26">
        <v>0</v>
      </c>
      <c r="AI26" s="26">
        <v>0</v>
      </c>
      <c r="AJ26" s="27">
        <v>0</v>
      </c>
      <c r="AK26" s="27">
        <v>0.49640699999999999</v>
      </c>
      <c r="AL26" s="27">
        <v>0.49640699999999999</v>
      </c>
      <c r="AM26" s="28">
        <v>102.42343284036582</v>
      </c>
      <c r="AN26" s="28">
        <v>113.19742752077076</v>
      </c>
      <c r="AO26" s="28">
        <v>215.62086036113658</v>
      </c>
    </row>
    <row r="27" spans="2:41" x14ac:dyDescent="0.3">
      <c r="B27" s="25" t="s">
        <v>56</v>
      </c>
      <c r="C27" s="26">
        <v>0</v>
      </c>
      <c r="D27" s="26">
        <v>0</v>
      </c>
      <c r="E27" s="26">
        <v>0</v>
      </c>
      <c r="F27" s="27">
        <v>145.06900461414773</v>
      </c>
      <c r="G27" s="27">
        <v>77.3753637128994</v>
      </c>
      <c r="H27" s="27">
        <v>222.44436832704716</v>
      </c>
      <c r="I27" s="26">
        <v>71.754998999999998</v>
      </c>
      <c r="J27" s="26">
        <v>112.8295124842865</v>
      </c>
      <c r="K27" s="26">
        <v>184.58451148428651</v>
      </c>
      <c r="L27" s="27">
        <v>0</v>
      </c>
      <c r="M27" s="27">
        <v>0</v>
      </c>
      <c r="N27" s="27">
        <v>0</v>
      </c>
      <c r="O27" s="26">
        <v>0</v>
      </c>
      <c r="P27" s="26">
        <v>2.5946061588330598</v>
      </c>
      <c r="Q27" s="26">
        <v>2.5946061588330598</v>
      </c>
      <c r="R27" s="27">
        <v>0</v>
      </c>
      <c r="S27" s="27">
        <v>0</v>
      </c>
      <c r="T27" s="27">
        <v>0</v>
      </c>
      <c r="U27" s="26">
        <v>7.1502090000000003</v>
      </c>
      <c r="V27" s="26">
        <v>20.549437999999999</v>
      </c>
      <c r="W27" s="26">
        <v>27.699646999999999</v>
      </c>
      <c r="X27" s="27">
        <v>207.10999999999999</v>
      </c>
      <c r="Y27" s="27">
        <v>26.614737471254401</v>
      </c>
      <c r="Z27" s="27">
        <v>233.7247374712544</v>
      </c>
      <c r="AA27" s="26">
        <v>0</v>
      </c>
      <c r="AB27" s="26">
        <v>0</v>
      </c>
      <c r="AC27" s="26">
        <v>0</v>
      </c>
      <c r="AD27" s="27">
        <v>76.541679000000002</v>
      </c>
      <c r="AE27" s="27">
        <v>6.5592520000000007</v>
      </c>
      <c r="AF27" s="27">
        <v>83.100931000000003</v>
      </c>
      <c r="AG27" s="26">
        <v>1.37</v>
      </c>
      <c r="AH27" s="26">
        <v>45.048827220323403</v>
      </c>
      <c r="AI27" s="26">
        <v>46.418827220323401</v>
      </c>
      <c r="AJ27" s="27">
        <v>0</v>
      </c>
      <c r="AK27" s="27">
        <v>68.614426999999992</v>
      </c>
      <c r="AL27" s="27">
        <v>68.614426999999992</v>
      </c>
      <c r="AM27" s="28">
        <v>508.99589161414769</v>
      </c>
      <c r="AN27" s="28">
        <v>360.18616404759672</v>
      </c>
      <c r="AO27" s="28">
        <v>869.18205566174447</v>
      </c>
    </row>
    <row r="28" spans="2:41" x14ac:dyDescent="0.3">
      <c r="B28" s="25" t="s">
        <v>57</v>
      </c>
      <c r="C28" s="26">
        <v>0</v>
      </c>
      <c r="D28" s="26">
        <v>0</v>
      </c>
      <c r="E28" s="26">
        <v>0</v>
      </c>
      <c r="F28" s="27">
        <v>1.4906953709999999</v>
      </c>
      <c r="G28" s="27">
        <v>1.00269758</v>
      </c>
      <c r="H28" s="27">
        <v>2.4933929509999997</v>
      </c>
      <c r="I28" s="26">
        <v>0</v>
      </c>
      <c r="J28" s="26">
        <v>0</v>
      </c>
      <c r="K28" s="26">
        <v>0</v>
      </c>
      <c r="L28" s="27">
        <v>0</v>
      </c>
      <c r="M28" s="27">
        <v>0</v>
      </c>
      <c r="N28" s="27">
        <v>0</v>
      </c>
      <c r="O28" s="26">
        <v>0.18004682351005999</v>
      </c>
      <c r="P28" s="26">
        <v>0.53216099496642999</v>
      </c>
      <c r="Q28" s="26">
        <v>0.71220781847648995</v>
      </c>
      <c r="R28" s="27">
        <v>0</v>
      </c>
      <c r="S28" s="27">
        <v>0</v>
      </c>
      <c r="T28" s="27">
        <v>0</v>
      </c>
      <c r="U28" s="26">
        <v>0</v>
      </c>
      <c r="V28" s="26">
        <v>2.296837</v>
      </c>
      <c r="W28" s="26">
        <v>2.296837</v>
      </c>
      <c r="X28" s="27">
        <v>0</v>
      </c>
      <c r="Y28" s="27">
        <v>0.61556904555424996</v>
      </c>
      <c r="Z28" s="27">
        <v>0.61556904555424996</v>
      </c>
      <c r="AA28" s="26">
        <v>0</v>
      </c>
      <c r="AB28" s="26">
        <v>0</v>
      </c>
      <c r="AC28" s="26">
        <v>0</v>
      </c>
      <c r="AD28" s="27">
        <v>0</v>
      </c>
      <c r="AE28" s="27">
        <v>0</v>
      </c>
      <c r="AF28" s="27">
        <v>0</v>
      </c>
      <c r="AG28" s="26">
        <v>0</v>
      </c>
      <c r="AH28" s="26">
        <v>47.763393434691103</v>
      </c>
      <c r="AI28" s="26">
        <v>47.763393434691103</v>
      </c>
      <c r="AJ28" s="27">
        <v>0</v>
      </c>
      <c r="AK28" s="27">
        <v>0</v>
      </c>
      <c r="AL28" s="27">
        <v>0</v>
      </c>
      <c r="AM28" s="28">
        <v>1.67074219451006</v>
      </c>
      <c r="AN28" s="28">
        <v>52.21065805521178</v>
      </c>
      <c r="AO28" s="28">
        <v>53.881400249721842</v>
      </c>
    </row>
    <row r="29" spans="2:41" x14ac:dyDescent="0.3">
      <c r="B29" s="25" t="s">
        <v>58</v>
      </c>
      <c r="C29" s="26">
        <v>0</v>
      </c>
      <c r="D29" s="26">
        <v>0</v>
      </c>
      <c r="E29" s="26">
        <v>0</v>
      </c>
      <c r="F29" s="27">
        <v>3.8184999999999997E-2</v>
      </c>
      <c r="G29" s="27">
        <v>0</v>
      </c>
      <c r="H29" s="27">
        <v>3.8184999999999997E-2</v>
      </c>
      <c r="I29" s="26">
        <v>0</v>
      </c>
      <c r="J29" s="26">
        <v>0</v>
      </c>
      <c r="K29" s="26">
        <v>0</v>
      </c>
      <c r="L29" s="27">
        <v>0</v>
      </c>
      <c r="M29" s="27">
        <v>0</v>
      </c>
      <c r="N29" s="27">
        <v>0</v>
      </c>
      <c r="O29" s="26">
        <v>0</v>
      </c>
      <c r="P29" s="26">
        <v>0</v>
      </c>
      <c r="Q29" s="26">
        <v>0</v>
      </c>
      <c r="R29" s="27">
        <v>0</v>
      </c>
      <c r="S29" s="27">
        <v>0</v>
      </c>
      <c r="T29" s="27">
        <v>0</v>
      </c>
      <c r="U29" s="26">
        <v>4.4476810000000002</v>
      </c>
      <c r="V29" s="26">
        <v>0</v>
      </c>
      <c r="W29" s="26">
        <v>4.4476810000000002</v>
      </c>
      <c r="X29" s="27">
        <v>2.1892999999999999E-2</v>
      </c>
      <c r="Y29" s="27">
        <v>0</v>
      </c>
      <c r="Z29" s="27">
        <v>2.1892999999999999E-2</v>
      </c>
      <c r="AA29" s="26">
        <v>0</v>
      </c>
      <c r="AB29" s="26">
        <v>0</v>
      </c>
      <c r="AC29" s="26">
        <v>0</v>
      </c>
      <c r="AD29" s="27">
        <v>4.6408110000000002</v>
      </c>
      <c r="AE29" s="27">
        <v>0</v>
      </c>
      <c r="AF29" s="27">
        <v>4.6408110000000002</v>
      </c>
      <c r="AG29" s="26">
        <v>0</v>
      </c>
      <c r="AH29" s="26">
        <v>0</v>
      </c>
      <c r="AI29" s="26">
        <v>0</v>
      </c>
      <c r="AJ29" s="27">
        <v>0</v>
      </c>
      <c r="AK29" s="27">
        <v>0</v>
      </c>
      <c r="AL29" s="27">
        <v>0</v>
      </c>
      <c r="AM29" s="28">
        <v>9.1485700000000012</v>
      </c>
      <c r="AN29" s="28">
        <v>0</v>
      </c>
      <c r="AO29" s="28">
        <v>9.1485700000000012</v>
      </c>
    </row>
    <row r="30" spans="2:41" x14ac:dyDescent="0.3">
      <c r="B30" s="25" t="s">
        <v>59</v>
      </c>
      <c r="C30" s="26">
        <v>0</v>
      </c>
      <c r="D30" s="26">
        <v>0</v>
      </c>
      <c r="E30" s="26">
        <v>0</v>
      </c>
      <c r="F30" s="27">
        <v>20.653529337815911</v>
      </c>
      <c r="G30" s="27">
        <v>8.37694872863465</v>
      </c>
      <c r="H30" s="27">
        <v>29.030478066450559</v>
      </c>
      <c r="I30" s="26">
        <v>0</v>
      </c>
      <c r="J30" s="26">
        <v>5.5810909999999998</v>
      </c>
      <c r="K30" s="26">
        <v>5.5810909999999998</v>
      </c>
      <c r="L30" s="27">
        <v>0</v>
      </c>
      <c r="M30" s="27">
        <v>0</v>
      </c>
      <c r="N30" s="27">
        <v>0</v>
      </c>
      <c r="O30" s="26">
        <v>0</v>
      </c>
      <c r="P30" s="26">
        <v>0.04</v>
      </c>
      <c r="Q30" s="26">
        <v>0.04</v>
      </c>
      <c r="R30" s="27">
        <v>0</v>
      </c>
      <c r="S30" s="27">
        <v>0</v>
      </c>
      <c r="T30" s="27">
        <v>0</v>
      </c>
      <c r="U30" s="26">
        <v>0</v>
      </c>
      <c r="V30" s="26">
        <v>4.1868000000000002E-2</v>
      </c>
      <c r="W30" s="26">
        <v>4.1868000000000002E-2</v>
      </c>
      <c r="X30" s="27">
        <v>0</v>
      </c>
      <c r="Y30" s="27">
        <v>3.02167285619548</v>
      </c>
      <c r="Z30" s="27">
        <v>3.02167285619548</v>
      </c>
      <c r="AA30" s="26">
        <v>0</v>
      </c>
      <c r="AB30" s="26">
        <v>2.66</v>
      </c>
      <c r="AC30" s="26">
        <v>2.66</v>
      </c>
      <c r="AD30" s="27">
        <v>0</v>
      </c>
      <c r="AE30" s="27">
        <v>0</v>
      </c>
      <c r="AF30" s="27">
        <v>0</v>
      </c>
      <c r="AG30" s="26">
        <v>0</v>
      </c>
      <c r="AH30" s="26">
        <v>11.35</v>
      </c>
      <c r="AI30" s="26">
        <v>11.35</v>
      </c>
      <c r="AJ30" s="27">
        <v>0</v>
      </c>
      <c r="AK30" s="27">
        <v>0.88127999999999995</v>
      </c>
      <c r="AL30" s="27">
        <v>0.88127999999999995</v>
      </c>
      <c r="AM30" s="28">
        <v>20.653529337815911</v>
      </c>
      <c r="AN30" s="28">
        <v>31.95286058483013</v>
      </c>
      <c r="AO30" s="28">
        <v>52.606389922646031</v>
      </c>
    </row>
    <row r="31" spans="2:41" x14ac:dyDescent="0.3">
      <c r="B31" s="25" t="s">
        <v>60</v>
      </c>
      <c r="C31" s="26">
        <v>20.743960999999999</v>
      </c>
      <c r="D31" s="26">
        <v>0</v>
      </c>
      <c r="E31" s="26">
        <v>20.743960999999999</v>
      </c>
      <c r="F31" s="27">
        <v>20.87254664032308</v>
      </c>
      <c r="G31" s="27">
        <v>10.546376195115801</v>
      </c>
      <c r="H31" s="27">
        <v>31.418922835438881</v>
      </c>
      <c r="I31" s="26">
        <v>9.61</v>
      </c>
      <c r="J31" s="26">
        <v>202.72641118363279</v>
      </c>
      <c r="K31" s="26">
        <v>212.3364111836328</v>
      </c>
      <c r="L31" s="27">
        <v>1.19</v>
      </c>
      <c r="M31" s="27">
        <v>0</v>
      </c>
      <c r="N31" s="27">
        <v>1.19</v>
      </c>
      <c r="O31" s="26">
        <v>0</v>
      </c>
      <c r="P31" s="26">
        <v>0</v>
      </c>
      <c r="Q31" s="26">
        <v>0</v>
      </c>
      <c r="R31" s="27">
        <v>0</v>
      </c>
      <c r="S31" s="27">
        <v>0</v>
      </c>
      <c r="T31" s="27">
        <v>0</v>
      </c>
      <c r="U31" s="26">
        <v>0</v>
      </c>
      <c r="V31" s="26">
        <v>13.426641</v>
      </c>
      <c r="W31" s="26">
        <v>13.426641</v>
      </c>
      <c r="X31" s="27">
        <v>12.18</v>
      </c>
      <c r="Y31" s="27">
        <v>1.9772339999999999</v>
      </c>
      <c r="Z31" s="27">
        <v>14.157233999999999</v>
      </c>
      <c r="AA31" s="26">
        <v>0</v>
      </c>
      <c r="AB31" s="26">
        <v>0</v>
      </c>
      <c r="AC31" s="26">
        <v>0</v>
      </c>
      <c r="AD31" s="27">
        <f>54.405077-20.743961</f>
        <v>33.661116</v>
      </c>
      <c r="AE31" s="27">
        <v>2.9149769999999999</v>
      </c>
      <c r="AF31" s="27">
        <v>36.576000000000001</v>
      </c>
      <c r="AG31" s="26">
        <v>0</v>
      </c>
      <c r="AH31" s="26">
        <v>0</v>
      </c>
      <c r="AI31" s="26">
        <v>0</v>
      </c>
      <c r="AJ31" s="27">
        <v>0</v>
      </c>
      <c r="AK31" s="27">
        <v>9.9292000000000005E-2</v>
      </c>
      <c r="AL31" s="27">
        <v>9.9292000000000005E-2</v>
      </c>
      <c r="AM31" s="28">
        <f>119.001584640323-20.743961</f>
        <v>98.257623640323004</v>
      </c>
      <c r="AN31" s="28">
        <v>231.69093137874859</v>
      </c>
      <c r="AO31" s="28">
        <v>350.69251601907166</v>
      </c>
    </row>
    <row r="32" spans="2:41" x14ac:dyDescent="0.3">
      <c r="B32" s="25" t="s">
        <v>61</v>
      </c>
      <c r="C32" s="26">
        <v>0</v>
      </c>
      <c r="D32" s="26">
        <v>0</v>
      </c>
      <c r="E32" s="26">
        <v>0</v>
      </c>
      <c r="F32" s="27">
        <v>8.2930130000000002</v>
      </c>
      <c r="G32" s="27">
        <v>4.9921789320512193</v>
      </c>
      <c r="H32" s="27">
        <v>13.28519193205122</v>
      </c>
      <c r="I32" s="26">
        <v>27.34</v>
      </c>
      <c r="J32" s="26">
        <v>36.732603275008898</v>
      </c>
      <c r="K32" s="26">
        <v>64.072603275008902</v>
      </c>
      <c r="L32" s="27">
        <v>0</v>
      </c>
      <c r="M32" s="27">
        <v>0</v>
      </c>
      <c r="N32" s="27">
        <v>0</v>
      </c>
      <c r="O32" s="26">
        <v>0</v>
      </c>
      <c r="P32" s="26">
        <v>0</v>
      </c>
      <c r="Q32" s="26">
        <v>0</v>
      </c>
      <c r="R32" s="27">
        <v>0</v>
      </c>
      <c r="S32" s="27">
        <v>0</v>
      </c>
      <c r="T32" s="27">
        <v>0</v>
      </c>
      <c r="U32" s="26">
        <v>0.33143099999999998</v>
      </c>
      <c r="V32" s="26">
        <v>0</v>
      </c>
      <c r="W32" s="26">
        <v>0.33143099999999998</v>
      </c>
      <c r="X32" s="27">
        <v>3.1922060000000001</v>
      </c>
      <c r="Y32" s="27">
        <v>40.313332180227505</v>
      </c>
      <c r="Z32" s="27">
        <v>43.505538180227504</v>
      </c>
      <c r="AA32" s="26">
        <v>0</v>
      </c>
      <c r="AB32" s="26">
        <v>6.0079125644034104</v>
      </c>
      <c r="AC32" s="26">
        <v>6.0079125644034104</v>
      </c>
      <c r="AD32" s="27">
        <v>40.771866138999997</v>
      </c>
      <c r="AE32" s="27">
        <v>0</v>
      </c>
      <c r="AF32" s="27">
        <v>40.771866138999997</v>
      </c>
      <c r="AG32" s="26">
        <v>0</v>
      </c>
      <c r="AH32" s="26">
        <v>57.340009819925498</v>
      </c>
      <c r="AI32" s="26">
        <v>57.340009819925498</v>
      </c>
      <c r="AJ32" s="27">
        <v>0</v>
      </c>
      <c r="AK32" s="27">
        <v>0</v>
      </c>
      <c r="AL32" s="27">
        <v>0</v>
      </c>
      <c r="AM32" s="28">
        <v>79.928516138999996</v>
      </c>
      <c r="AN32" s="28">
        <v>145.38603677161655</v>
      </c>
      <c r="AO32" s="28">
        <v>225.31455291061656</v>
      </c>
    </row>
    <row r="33" spans="2:41" x14ac:dyDescent="0.3">
      <c r="B33" s="25" t="s">
        <v>62</v>
      </c>
      <c r="C33" s="26">
        <v>0</v>
      </c>
      <c r="D33" s="26">
        <v>0</v>
      </c>
      <c r="E33" s="26">
        <v>0</v>
      </c>
      <c r="F33" s="27">
        <v>15.278096</v>
      </c>
      <c r="G33" s="27">
        <v>0.49441083456613</v>
      </c>
      <c r="H33" s="27">
        <v>15.772506834566128</v>
      </c>
      <c r="I33" s="26">
        <v>0</v>
      </c>
      <c r="J33" s="26">
        <v>22.476613</v>
      </c>
      <c r="K33" s="26">
        <v>22.476613</v>
      </c>
      <c r="L33" s="27">
        <v>0</v>
      </c>
      <c r="M33" s="27">
        <v>0</v>
      </c>
      <c r="N33" s="27">
        <v>0</v>
      </c>
      <c r="O33" s="26">
        <v>0</v>
      </c>
      <c r="P33" s="26">
        <v>0</v>
      </c>
      <c r="Q33" s="26">
        <v>0</v>
      </c>
      <c r="R33" s="27">
        <v>0</v>
      </c>
      <c r="S33" s="27">
        <v>0</v>
      </c>
      <c r="T33" s="27">
        <v>0</v>
      </c>
      <c r="U33" s="26">
        <v>0</v>
      </c>
      <c r="V33" s="26">
        <v>0</v>
      </c>
      <c r="W33" s="26">
        <v>0</v>
      </c>
      <c r="X33" s="27">
        <v>4.3499999999999996</v>
      </c>
      <c r="Y33" s="27">
        <v>0</v>
      </c>
      <c r="Z33" s="27">
        <v>4.3499999999999996</v>
      </c>
      <c r="AA33" s="26">
        <v>0</v>
      </c>
      <c r="AB33" s="26">
        <v>0</v>
      </c>
      <c r="AC33" s="26">
        <v>0</v>
      </c>
      <c r="AD33" s="27">
        <v>0</v>
      </c>
      <c r="AE33" s="27">
        <v>0</v>
      </c>
      <c r="AF33" s="27">
        <v>0</v>
      </c>
      <c r="AG33" s="26">
        <v>0</v>
      </c>
      <c r="AH33" s="26">
        <v>0</v>
      </c>
      <c r="AI33" s="26">
        <v>0</v>
      </c>
      <c r="AJ33" s="27">
        <v>0</v>
      </c>
      <c r="AK33" s="27">
        <v>0</v>
      </c>
      <c r="AL33" s="27">
        <v>0</v>
      </c>
      <c r="AM33" s="28">
        <v>19.628095999999999</v>
      </c>
      <c r="AN33" s="28">
        <v>22.971023834566129</v>
      </c>
      <c r="AO33" s="28">
        <v>42.599119834566132</v>
      </c>
    </row>
    <row r="34" spans="2:41" x14ac:dyDescent="0.3">
      <c r="B34" s="25" t="s">
        <v>63</v>
      </c>
      <c r="C34" s="26">
        <v>0</v>
      </c>
      <c r="D34" s="26">
        <v>0</v>
      </c>
      <c r="E34" s="26">
        <v>0</v>
      </c>
      <c r="F34" s="27">
        <v>5.8549239999999996</v>
      </c>
      <c r="G34" s="27">
        <v>0</v>
      </c>
      <c r="H34" s="27">
        <v>5.8549239999999996</v>
      </c>
      <c r="I34" s="26">
        <v>0</v>
      </c>
      <c r="J34" s="26">
        <v>0</v>
      </c>
      <c r="K34" s="26">
        <v>0</v>
      </c>
      <c r="L34" s="27">
        <v>0</v>
      </c>
      <c r="M34" s="27">
        <v>0</v>
      </c>
      <c r="N34" s="27">
        <v>0</v>
      </c>
      <c r="O34" s="26">
        <v>0</v>
      </c>
      <c r="P34" s="26">
        <v>0</v>
      </c>
      <c r="Q34" s="26">
        <v>0</v>
      </c>
      <c r="R34" s="27">
        <v>0</v>
      </c>
      <c r="S34" s="27">
        <v>0</v>
      </c>
      <c r="T34" s="27">
        <v>0</v>
      </c>
      <c r="U34" s="26">
        <v>0</v>
      </c>
      <c r="V34" s="26">
        <v>0</v>
      </c>
      <c r="W34" s="26">
        <v>0</v>
      </c>
      <c r="X34" s="27">
        <v>0</v>
      </c>
      <c r="Y34" s="27">
        <v>0</v>
      </c>
      <c r="Z34" s="27">
        <v>0</v>
      </c>
      <c r="AA34" s="26">
        <v>0</v>
      </c>
      <c r="AB34" s="26">
        <v>0</v>
      </c>
      <c r="AC34" s="26">
        <v>0</v>
      </c>
      <c r="AD34" s="27">
        <v>96.986131</v>
      </c>
      <c r="AE34" s="27">
        <v>0</v>
      </c>
      <c r="AF34" s="27">
        <v>96.986131</v>
      </c>
      <c r="AG34" s="26">
        <v>0</v>
      </c>
      <c r="AH34" s="26">
        <v>0</v>
      </c>
      <c r="AI34" s="26">
        <v>0</v>
      </c>
      <c r="AJ34" s="27">
        <v>0</v>
      </c>
      <c r="AK34" s="27">
        <v>0</v>
      </c>
      <c r="AL34" s="27">
        <v>0</v>
      </c>
      <c r="AM34" s="28">
        <v>102.841055</v>
      </c>
      <c r="AN34" s="28">
        <v>0</v>
      </c>
      <c r="AO34" s="28">
        <v>102.841055</v>
      </c>
    </row>
    <row r="35" spans="2:41" x14ac:dyDescent="0.3">
      <c r="B35" s="25" t="s">
        <v>64</v>
      </c>
      <c r="C35" s="26">
        <v>0</v>
      </c>
      <c r="D35" s="26">
        <v>0</v>
      </c>
      <c r="E35" s="26">
        <v>0</v>
      </c>
      <c r="F35" s="27">
        <v>95.946191830263672</v>
      </c>
      <c r="G35" s="27">
        <v>54.138150916045092</v>
      </c>
      <c r="H35" s="27">
        <v>150.08434274630878</v>
      </c>
      <c r="I35" s="26">
        <v>46.889184</v>
      </c>
      <c r="J35" s="26">
        <v>475.98138931452274</v>
      </c>
      <c r="K35" s="26">
        <v>522.87057331452274</v>
      </c>
      <c r="L35" s="27">
        <v>0</v>
      </c>
      <c r="M35" s="27">
        <v>0</v>
      </c>
      <c r="N35" s="27">
        <v>0</v>
      </c>
      <c r="O35" s="26">
        <v>0</v>
      </c>
      <c r="P35" s="26">
        <v>0.28881999999999997</v>
      </c>
      <c r="Q35" s="26">
        <v>0.28881999999999997</v>
      </c>
      <c r="R35" s="27">
        <v>19.069844975999999</v>
      </c>
      <c r="S35" s="27">
        <v>0</v>
      </c>
      <c r="T35" s="27">
        <v>19.069844975999999</v>
      </c>
      <c r="U35" s="26">
        <v>0</v>
      </c>
      <c r="V35" s="26">
        <v>3.0010339999999998</v>
      </c>
      <c r="W35" s="26">
        <v>3.0010339999999998</v>
      </c>
      <c r="X35" s="27">
        <v>95.75</v>
      </c>
      <c r="Y35" s="27">
        <v>30.810550135591498</v>
      </c>
      <c r="Z35" s="27">
        <v>126.56055013559148</v>
      </c>
      <c r="AA35" s="26">
        <v>0</v>
      </c>
      <c r="AB35" s="26">
        <v>129.975119404</v>
      </c>
      <c r="AC35" s="26">
        <v>129.975119404</v>
      </c>
      <c r="AD35" s="27">
        <v>0</v>
      </c>
      <c r="AE35" s="27">
        <v>11.757410999999999</v>
      </c>
      <c r="AF35" s="27">
        <v>11.757410999999999</v>
      </c>
      <c r="AG35" s="26">
        <v>0</v>
      </c>
      <c r="AH35" s="26">
        <v>14.268300948834399</v>
      </c>
      <c r="AI35" s="26">
        <v>14.268300948834399</v>
      </c>
      <c r="AJ35" s="27">
        <v>0</v>
      </c>
      <c r="AK35" s="27">
        <v>1.9922789999999999</v>
      </c>
      <c r="AL35" s="27">
        <v>1.9922789999999999</v>
      </c>
      <c r="AM35" s="28">
        <v>257.65522080626369</v>
      </c>
      <c r="AN35" s="28">
        <v>722.21305471899382</v>
      </c>
      <c r="AO35" s="28">
        <v>979.86827552525745</v>
      </c>
    </row>
    <row r="36" spans="2:41" x14ac:dyDescent="0.3">
      <c r="B36" s="25" t="s">
        <v>65</v>
      </c>
      <c r="C36" s="26">
        <v>0</v>
      </c>
      <c r="D36" s="26">
        <v>0</v>
      </c>
      <c r="E36" s="26">
        <v>0</v>
      </c>
      <c r="F36" s="27">
        <v>5.92102160831024</v>
      </c>
      <c r="G36" s="27">
        <v>1.4472892474433898</v>
      </c>
      <c r="H36" s="27">
        <v>7.3683108557536299</v>
      </c>
      <c r="I36" s="26">
        <v>0</v>
      </c>
      <c r="J36" s="26">
        <v>0</v>
      </c>
      <c r="K36" s="26">
        <v>0</v>
      </c>
      <c r="L36" s="27">
        <v>0</v>
      </c>
      <c r="M36" s="27">
        <v>0</v>
      </c>
      <c r="N36" s="27">
        <v>0</v>
      </c>
      <c r="O36" s="26">
        <v>0.94343727959086998</v>
      </c>
      <c r="P36" s="26">
        <v>3.0180357447203101</v>
      </c>
      <c r="Q36" s="26">
        <v>3.9614730243111804</v>
      </c>
      <c r="R36" s="27">
        <v>0</v>
      </c>
      <c r="S36" s="27">
        <v>0</v>
      </c>
      <c r="T36" s="27">
        <v>0</v>
      </c>
      <c r="U36" s="26">
        <v>1.839113</v>
      </c>
      <c r="V36" s="26">
        <v>2.5206379999999999</v>
      </c>
      <c r="W36" s="26">
        <v>4.3597509999999993</v>
      </c>
      <c r="X36" s="27">
        <v>0</v>
      </c>
      <c r="Y36" s="27">
        <v>1.430868</v>
      </c>
      <c r="Z36" s="27">
        <v>1.430868</v>
      </c>
      <c r="AA36" s="26">
        <v>0</v>
      </c>
      <c r="AB36" s="26">
        <v>0</v>
      </c>
      <c r="AC36" s="26">
        <v>0</v>
      </c>
      <c r="AD36" s="27">
        <v>0</v>
      </c>
      <c r="AE36" s="27">
        <v>0</v>
      </c>
      <c r="AF36" s="27">
        <v>0</v>
      </c>
      <c r="AG36" s="26">
        <v>0</v>
      </c>
      <c r="AH36" s="26">
        <v>0</v>
      </c>
      <c r="AI36" s="26">
        <v>0</v>
      </c>
      <c r="AJ36" s="27">
        <v>0</v>
      </c>
      <c r="AK36" s="27">
        <v>0</v>
      </c>
      <c r="AL36" s="27">
        <v>0</v>
      </c>
      <c r="AM36" s="28">
        <v>8.7035718879011092</v>
      </c>
      <c r="AN36" s="28">
        <v>8.4168309921636997</v>
      </c>
      <c r="AO36" s="28">
        <v>17.120402880064809</v>
      </c>
    </row>
    <row r="37" spans="2:41" x14ac:dyDescent="0.3">
      <c r="B37" s="25" t="s">
        <v>66</v>
      </c>
      <c r="C37" s="26">
        <v>0</v>
      </c>
      <c r="D37" s="26">
        <v>0</v>
      </c>
      <c r="E37" s="26">
        <v>0</v>
      </c>
      <c r="F37" s="27">
        <v>1.615737</v>
      </c>
      <c r="G37" s="27">
        <v>0.74856800000000001</v>
      </c>
      <c r="H37" s="27">
        <v>2.3643049999999999</v>
      </c>
      <c r="I37" s="26">
        <v>18.766014999999999</v>
      </c>
      <c r="J37" s="26">
        <v>56.793145000000003</v>
      </c>
      <c r="K37" s="26">
        <v>75.559160000000006</v>
      </c>
      <c r="L37" s="27">
        <v>0</v>
      </c>
      <c r="M37" s="27">
        <v>0</v>
      </c>
      <c r="N37" s="27">
        <v>0</v>
      </c>
      <c r="O37" s="26">
        <v>5.25</v>
      </c>
      <c r="P37" s="26">
        <v>0</v>
      </c>
      <c r="Q37" s="26">
        <v>5.25</v>
      </c>
      <c r="R37" s="27">
        <v>0</v>
      </c>
      <c r="S37" s="27">
        <v>0</v>
      </c>
      <c r="T37" s="27">
        <v>0</v>
      </c>
      <c r="U37" s="26">
        <v>4.67</v>
      </c>
      <c r="V37" s="26">
        <v>1.1283939999999999</v>
      </c>
      <c r="W37" s="26">
        <v>5.798394</v>
      </c>
      <c r="X37" s="27">
        <v>0</v>
      </c>
      <c r="Y37" s="27">
        <v>0</v>
      </c>
      <c r="Z37" s="27">
        <v>0</v>
      </c>
      <c r="AA37" s="26">
        <v>0</v>
      </c>
      <c r="AB37" s="26">
        <v>0</v>
      </c>
      <c r="AC37" s="26">
        <v>0</v>
      </c>
      <c r="AD37" s="27">
        <v>2.0099999999999998</v>
      </c>
      <c r="AE37" s="27">
        <v>0</v>
      </c>
      <c r="AF37" s="27">
        <v>2.0099999999999998</v>
      </c>
      <c r="AG37" s="26">
        <v>0</v>
      </c>
      <c r="AH37" s="26">
        <v>0</v>
      </c>
      <c r="AI37" s="26">
        <v>0</v>
      </c>
      <c r="AJ37" s="27">
        <v>0</v>
      </c>
      <c r="AK37" s="27">
        <v>1.3079730000000001</v>
      </c>
      <c r="AL37" s="27">
        <v>1.3079730000000001</v>
      </c>
      <c r="AM37" s="28">
        <v>32.311751999999998</v>
      </c>
      <c r="AN37" s="28">
        <v>59.978079999999999</v>
      </c>
      <c r="AO37" s="28">
        <v>92.289832000000018</v>
      </c>
    </row>
    <row r="38" spans="2:41" x14ac:dyDescent="0.3">
      <c r="B38" s="25" t="s">
        <v>80</v>
      </c>
      <c r="C38" s="26">
        <v>0</v>
      </c>
      <c r="D38" s="26">
        <v>0</v>
      </c>
      <c r="E38" s="26">
        <v>0</v>
      </c>
      <c r="F38" s="27">
        <v>0</v>
      </c>
      <c r="G38" s="27">
        <v>0</v>
      </c>
      <c r="H38" s="27">
        <v>0</v>
      </c>
      <c r="I38" s="26">
        <v>0</v>
      </c>
      <c r="J38" s="26">
        <v>0</v>
      </c>
      <c r="K38" s="26">
        <v>0</v>
      </c>
      <c r="L38" s="27">
        <v>0</v>
      </c>
      <c r="M38" s="27">
        <v>0</v>
      </c>
      <c r="N38" s="27">
        <v>0</v>
      </c>
      <c r="O38" s="26">
        <v>0</v>
      </c>
      <c r="P38" s="26">
        <v>0</v>
      </c>
      <c r="Q38" s="26">
        <v>0</v>
      </c>
      <c r="R38" s="27">
        <v>0</v>
      </c>
      <c r="S38" s="27">
        <v>0</v>
      </c>
      <c r="T38" s="27">
        <v>0</v>
      </c>
      <c r="U38" s="26">
        <v>0</v>
      </c>
      <c r="V38" s="26">
        <v>0</v>
      </c>
      <c r="W38" s="26">
        <v>0</v>
      </c>
      <c r="X38" s="27">
        <v>0</v>
      </c>
      <c r="Y38" s="27">
        <v>0</v>
      </c>
      <c r="Z38" s="27">
        <v>0</v>
      </c>
      <c r="AA38" s="26">
        <v>0</v>
      </c>
      <c r="AB38" s="26">
        <v>0</v>
      </c>
      <c r="AC38" s="26">
        <v>0</v>
      </c>
      <c r="AD38" s="27">
        <v>0.86</v>
      </c>
      <c r="AE38" s="27">
        <v>0</v>
      </c>
      <c r="AF38" s="27">
        <v>0.86</v>
      </c>
      <c r="AG38" s="26">
        <v>0</v>
      </c>
      <c r="AH38" s="26">
        <v>0</v>
      </c>
      <c r="AI38" s="26">
        <v>0</v>
      </c>
      <c r="AJ38" s="27">
        <v>0</v>
      </c>
      <c r="AK38" s="27">
        <v>0</v>
      </c>
      <c r="AL38" s="27">
        <v>0</v>
      </c>
      <c r="AM38" s="28">
        <v>0.86</v>
      </c>
      <c r="AN38" s="28">
        <v>0</v>
      </c>
      <c r="AO38" s="28">
        <v>0.86</v>
      </c>
    </row>
    <row r="39" spans="2:41" x14ac:dyDescent="0.3">
      <c r="B39" s="25" t="s">
        <v>68</v>
      </c>
      <c r="C39" s="26">
        <v>0</v>
      </c>
      <c r="D39" s="26">
        <v>0</v>
      </c>
      <c r="E39" s="26">
        <v>0</v>
      </c>
      <c r="F39" s="27">
        <v>0</v>
      </c>
      <c r="G39" s="27">
        <v>0</v>
      </c>
      <c r="H39" s="27">
        <v>0</v>
      </c>
      <c r="I39" s="26">
        <v>0</v>
      </c>
      <c r="J39" s="26">
        <v>0</v>
      </c>
      <c r="K39" s="26">
        <v>0</v>
      </c>
      <c r="L39" s="27">
        <v>117</v>
      </c>
      <c r="M39" s="27">
        <v>0</v>
      </c>
      <c r="N39" s="27">
        <v>117</v>
      </c>
      <c r="O39" s="26">
        <v>0</v>
      </c>
      <c r="P39" s="26">
        <v>0</v>
      </c>
      <c r="Q39" s="26">
        <v>0</v>
      </c>
      <c r="R39" s="27">
        <v>24.473973000000001</v>
      </c>
      <c r="S39" s="27">
        <v>0</v>
      </c>
      <c r="T39" s="27">
        <v>24.473973000000001</v>
      </c>
      <c r="U39" s="26">
        <v>0</v>
      </c>
      <c r="V39" s="26">
        <v>0</v>
      </c>
      <c r="W39" s="26">
        <v>0</v>
      </c>
      <c r="X39" s="27">
        <v>16.063473655999999</v>
      </c>
      <c r="Y39" s="27">
        <v>0</v>
      </c>
      <c r="Z39" s="27">
        <v>16.063473655999999</v>
      </c>
      <c r="AA39" s="26">
        <v>0</v>
      </c>
      <c r="AB39" s="26">
        <v>0</v>
      </c>
      <c r="AC39" s="26">
        <v>0</v>
      </c>
      <c r="AD39" s="27">
        <v>67.659518439999999</v>
      </c>
      <c r="AE39" s="27">
        <v>0</v>
      </c>
      <c r="AF39" s="27">
        <v>67.659518439999999</v>
      </c>
      <c r="AG39" s="26">
        <v>0</v>
      </c>
      <c r="AH39" s="26">
        <v>0</v>
      </c>
      <c r="AI39" s="26">
        <v>0</v>
      </c>
      <c r="AJ39" s="27">
        <v>0</v>
      </c>
      <c r="AK39" s="27">
        <v>0</v>
      </c>
      <c r="AL39" s="27">
        <v>0</v>
      </c>
      <c r="AM39" s="28">
        <v>225.19696509599999</v>
      </c>
      <c r="AN39" s="28">
        <v>0</v>
      </c>
      <c r="AO39" s="28">
        <v>225.19696509599999</v>
      </c>
    </row>
    <row r="40" spans="2:41" x14ac:dyDescent="0.3">
      <c r="B40" s="25" t="s">
        <v>67</v>
      </c>
      <c r="C40" s="26">
        <v>0</v>
      </c>
      <c r="D40" s="26">
        <v>0</v>
      </c>
      <c r="E40" s="26">
        <v>0</v>
      </c>
      <c r="F40" s="27">
        <v>0</v>
      </c>
      <c r="G40" s="27">
        <v>0</v>
      </c>
      <c r="H40" s="27">
        <v>0</v>
      </c>
      <c r="I40" s="26">
        <v>0</v>
      </c>
      <c r="J40" s="26">
        <v>0</v>
      </c>
      <c r="K40" s="26">
        <v>0</v>
      </c>
      <c r="L40" s="27">
        <v>0</v>
      </c>
      <c r="M40" s="27">
        <v>0</v>
      </c>
      <c r="N40" s="27">
        <v>0</v>
      </c>
      <c r="O40" s="26">
        <v>0</v>
      </c>
      <c r="P40" s="26">
        <v>0</v>
      </c>
      <c r="Q40" s="26">
        <v>0</v>
      </c>
      <c r="R40" s="27">
        <v>0</v>
      </c>
      <c r="S40" s="27">
        <v>0</v>
      </c>
      <c r="T40" s="27">
        <v>0</v>
      </c>
      <c r="U40" s="26">
        <v>0</v>
      </c>
      <c r="V40" s="26">
        <v>0</v>
      </c>
      <c r="W40" s="26">
        <v>0</v>
      </c>
      <c r="X40" s="27">
        <v>0</v>
      </c>
      <c r="Y40" s="27">
        <v>0</v>
      </c>
      <c r="Z40" s="27">
        <v>0</v>
      </c>
      <c r="AA40" s="26">
        <v>0</v>
      </c>
      <c r="AB40" s="26">
        <v>0</v>
      </c>
      <c r="AC40" s="26">
        <v>0</v>
      </c>
      <c r="AD40" s="27">
        <v>0.89293999999999996</v>
      </c>
      <c r="AE40" s="27">
        <v>0</v>
      </c>
      <c r="AF40" s="27">
        <v>0.89293999999999996</v>
      </c>
      <c r="AG40" s="26">
        <v>0</v>
      </c>
      <c r="AH40" s="26">
        <v>0</v>
      </c>
      <c r="AI40" s="26">
        <v>0</v>
      </c>
      <c r="AJ40" s="27">
        <v>0</v>
      </c>
      <c r="AK40" s="27">
        <v>0</v>
      </c>
      <c r="AL40" s="27">
        <v>0</v>
      </c>
      <c r="AM40" s="28">
        <v>0.89293999999999996</v>
      </c>
      <c r="AN40" s="28">
        <v>0</v>
      </c>
      <c r="AO40" s="28">
        <v>0.89293999999999996</v>
      </c>
    </row>
    <row r="41" spans="2:41" x14ac:dyDescent="0.3">
      <c r="B41" s="25" t="s">
        <v>69</v>
      </c>
      <c r="C41" s="26">
        <v>0</v>
      </c>
      <c r="D41" s="26">
        <v>0</v>
      </c>
      <c r="E41" s="26">
        <v>0</v>
      </c>
      <c r="F41" s="27">
        <v>0</v>
      </c>
      <c r="G41" s="27">
        <v>0</v>
      </c>
      <c r="H41" s="27">
        <v>0</v>
      </c>
      <c r="I41" s="26">
        <v>0</v>
      </c>
      <c r="J41" s="26">
        <v>0</v>
      </c>
      <c r="K41" s="26">
        <v>0</v>
      </c>
      <c r="L41" s="27">
        <v>53.671534182999999</v>
      </c>
      <c r="M41" s="27">
        <v>0.12113678999999999</v>
      </c>
      <c r="N41" s="27">
        <v>53.792670973</v>
      </c>
      <c r="O41" s="26">
        <v>0</v>
      </c>
      <c r="P41" s="26">
        <v>0</v>
      </c>
      <c r="Q41" s="26">
        <v>0</v>
      </c>
      <c r="R41" s="27">
        <v>0</v>
      </c>
      <c r="S41" s="27">
        <v>0</v>
      </c>
      <c r="T41" s="27">
        <v>0</v>
      </c>
      <c r="U41" s="26">
        <v>0</v>
      </c>
      <c r="V41" s="26">
        <v>0</v>
      </c>
      <c r="W41" s="26">
        <v>0</v>
      </c>
      <c r="X41" s="27">
        <v>42.19</v>
      </c>
      <c r="Y41" s="27">
        <v>2.6006547467224399</v>
      </c>
      <c r="Z41" s="27">
        <v>44.790654746722439</v>
      </c>
      <c r="AA41" s="26">
        <v>0</v>
      </c>
      <c r="AB41" s="26">
        <v>0</v>
      </c>
      <c r="AC41" s="26">
        <v>0</v>
      </c>
      <c r="AD41" s="27">
        <v>7.41</v>
      </c>
      <c r="AE41" s="27">
        <v>0</v>
      </c>
      <c r="AF41" s="27">
        <v>7.41</v>
      </c>
      <c r="AG41" s="26">
        <v>0</v>
      </c>
      <c r="AH41" s="26">
        <v>0</v>
      </c>
      <c r="AI41" s="26">
        <v>0</v>
      </c>
      <c r="AJ41" s="27">
        <v>0</v>
      </c>
      <c r="AK41" s="27">
        <v>0</v>
      </c>
      <c r="AL41" s="27">
        <v>0</v>
      </c>
      <c r="AM41" s="28">
        <v>103.271534183</v>
      </c>
      <c r="AN41" s="28">
        <v>2.7217915367224399</v>
      </c>
      <c r="AO41" s="28">
        <v>105.99332571972243</v>
      </c>
    </row>
    <row r="42" spans="2:41" x14ac:dyDescent="0.3">
      <c r="B42" s="37" t="s">
        <v>18</v>
      </c>
      <c r="C42" s="38">
        <v>42.835408000000001</v>
      </c>
      <c r="D42" s="38">
        <v>0</v>
      </c>
      <c r="E42" s="38">
        <v>42.835408000000001</v>
      </c>
      <c r="F42" s="39">
        <v>854.35823514769186</v>
      </c>
      <c r="G42" s="39">
        <v>410.32396232883821</v>
      </c>
      <c r="H42" s="39">
        <v>1264.6821974765303</v>
      </c>
      <c r="I42" s="38">
        <v>282.04860400000001</v>
      </c>
      <c r="J42" s="38">
        <v>1442.4910347012906</v>
      </c>
      <c r="K42" s="38">
        <v>1724.5396387012906</v>
      </c>
      <c r="L42" s="39">
        <v>171.861534183</v>
      </c>
      <c r="M42" s="39">
        <v>0.12113678999999999</v>
      </c>
      <c r="N42" s="39">
        <v>171.98267097299998</v>
      </c>
      <c r="O42" s="38">
        <v>16.250153711507288</v>
      </c>
      <c r="P42" s="38">
        <v>57.794595085899502</v>
      </c>
      <c r="Q42" s="38">
        <v>74.044748797406797</v>
      </c>
      <c r="R42" s="39">
        <v>87.08645478599999</v>
      </c>
      <c r="S42" s="27">
        <v>0</v>
      </c>
      <c r="T42" s="39">
        <v>87.08645478599999</v>
      </c>
      <c r="U42" s="38">
        <v>44.857845000000005</v>
      </c>
      <c r="V42" s="38">
        <v>106.55460100000001</v>
      </c>
      <c r="W42" s="38">
        <v>151.41244599999999</v>
      </c>
      <c r="X42" s="39">
        <v>792.22225565600013</v>
      </c>
      <c r="Y42" s="39">
        <v>141.84421581740636</v>
      </c>
      <c r="Z42" s="39">
        <v>934.06647147340641</v>
      </c>
      <c r="AA42" s="38">
        <v>95.211153999999993</v>
      </c>
      <c r="AB42" s="38">
        <v>169.54165819908241</v>
      </c>
      <c r="AC42" s="38">
        <v>264.75281219908243</v>
      </c>
      <c r="AD42" s="39">
        <f>493.443080579-20.743961</f>
        <v>472.69911957900001</v>
      </c>
      <c r="AE42" s="39">
        <v>183.68388459899646</v>
      </c>
      <c r="AF42" s="39">
        <v>656.38300000000004</v>
      </c>
      <c r="AG42" s="38">
        <v>121.21728451084022</v>
      </c>
      <c r="AH42" s="38">
        <v>407.05159924505188</v>
      </c>
      <c r="AI42" s="38">
        <v>528.26888375589203</v>
      </c>
      <c r="AJ42" s="39">
        <v>53.82</v>
      </c>
      <c r="AK42" s="39">
        <v>83.594158000000007</v>
      </c>
      <c r="AL42" s="39">
        <v>137.41415799999999</v>
      </c>
      <c r="AM42" s="40">
        <f>3055.21200957404-20.743961</f>
        <v>3034.46804857404</v>
      </c>
      <c r="AN42" s="40">
        <v>3003.0008457665658</v>
      </c>
      <c r="AO42" s="40">
        <v>6037.4690000000001</v>
      </c>
    </row>
    <row r="43" spans="2:41" x14ac:dyDescent="0.3">
      <c r="B43" s="56" t="s">
        <v>70</v>
      </c>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8"/>
    </row>
  </sheetData>
  <mergeCells count="17">
    <mergeCell ref="B1:K3"/>
    <mergeCell ref="L4:M4"/>
    <mergeCell ref="C8:J8"/>
    <mergeCell ref="B43:AO43"/>
    <mergeCell ref="AG9:AI9"/>
    <mergeCell ref="AJ9:AL9"/>
    <mergeCell ref="AM9:AO9"/>
    <mergeCell ref="C9:E9"/>
    <mergeCell ref="F9:H9"/>
    <mergeCell ref="I9:K9"/>
    <mergeCell ref="L9:N9"/>
    <mergeCell ref="O9:Q9"/>
    <mergeCell ref="R9:T9"/>
    <mergeCell ref="U9:W9"/>
    <mergeCell ref="X9:Z9"/>
    <mergeCell ref="AA9:AC9"/>
    <mergeCell ref="AD9:AF9"/>
  </mergeCells>
  <conditionalFormatting sqref="C11:AO41 S42">
    <cfRule type="cellIs" dxfId="1" priority="2" operator="greaterThan">
      <formula>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NG-H-SC </vt:lpstr>
      <vt:lpstr>Dec24_Statewise</vt:lpstr>
      <vt:lpstr>Nov24_Statewise</vt:lpstr>
      <vt:lpstr>Oct24_Statewise</vt:lpstr>
      <vt:lpstr>'NG-H-SC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Lokesh Mehta</dc:creator>
  <cp:lastModifiedBy>Lokesh Mehta</cp:lastModifiedBy>
  <dcterms:created xsi:type="dcterms:W3CDTF">2024-12-23T08:15:43Z</dcterms:created>
  <dcterms:modified xsi:type="dcterms:W3CDTF">2025-02-02T16:36:39Z</dcterms:modified>
</cp:coreProperties>
</file>