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40\Desktop\"/>
    </mc:Choice>
  </mc:AlternateContent>
  <xr:revisionPtr revIDLastSave="0" documentId="13_ncr:1_{BA27C7F5-BDD6-4173-9BE2-E8E09F055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MUY" sheetId="1" r:id="rId1"/>
  </sheets>
  <externalReferences>
    <externalReference r:id="rId2"/>
  </externalReferences>
  <definedNames>
    <definedName name="_1.__MATERIAL_BALANCE">#REF!</definedName>
    <definedName name="_10._FUEL___LOSS_DATA__WT">#REF!</definedName>
    <definedName name="_11._CRUDE_AND_PRODUCT_IMPORT_EXPORT_PRICES">#REF!</definedName>
    <definedName name="_12._PRODUCT_PIPELINES___CAPACITY_UTILISATION">#REF!</definedName>
    <definedName name="_13._INDIGENOUS_CRUDE_PRODUCTION__PAST_DATA">#REF!</definedName>
    <definedName name="_14._REFINERIES_CAPACITY_UTILISATION_FROM_96_97_TO_98_99">#REF!</definedName>
    <definedName name="_15._INDIGENOUS_PRODUCTION_DATA_FOR_98_99">#REF!</definedName>
    <definedName name="_16._CRUDE_PIPELINES_CAPACITY_UTILISATION">#REF!</definedName>
    <definedName name="_17._CAPACITIES_OF_CRUDE_AND_SECONDARY_PROCESSING_UNITS_AT_REFINERIES">#REF!</definedName>
    <definedName name="_18._INDIGENOUS_CRUDE_PRODUCTION__PAST_DATA">#REF!</definedName>
    <definedName name="_19._IMPORTS_OF_CRUDE_OIL___PETROLEUM_PRODUCTS_IN_MILLION">#REF!</definedName>
    <definedName name="_2.__YEARLY_PRODUCT_DEMAND_DATA">#REF!</definedName>
    <definedName name="_20._IMPORTS_OF_CRUDE_OIL___PETROLEUM_PRODUCTS_IN_RS_CRORES">#REF!</definedName>
    <definedName name="_21._INDIGENOUS_CRUDE_PRODUCTION___CRUDE_PROCESSING_AND_CRUDE_IMPORTS">#REF!</definedName>
    <definedName name="_22._PRODUCTION__DEMAND___IMPORTS___FE_DETAILS">#REF!</definedName>
    <definedName name="_23._PRODUCTION__DEMAND___IMPORTS___FE_DETAILS">#REF!</definedName>
    <definedName name="_24._PSC_CRUDE_PRODUCTION">#REF!</definedName>
    <definedName name="_25._IMPORTED_CRUDE_SOURCING">#REF!</definedName>
    <definedName name="_26._CUMMULATIVE_PRODUCTION_FIGURES_UPTO_JUNE_99">#REF!</definedName>
    <definedName name="_28._CUMMULATIVE_PRODUCTION_FIGURES_FOR_1998_99">#REF!</definedName>
    <definedName name="_28._CUMMULATIVE_PRODUCTION_FIGURES_FOR_JULY_99">#REF!</definedName>
    <definedName name="_29._SPECIFIC_ENERGY_CONSUMPTION_DATA">#REF!</definedName>
    <definedName name="_3.__CRUDE_OIL_RECONCILIATION_DIFFERENCE">#REF!</definedName>
    <definedName name="_4.__REFINERIES_CAPACITY_UTILISATION_PAST_DATA">#REF!</definedName>
    <definedName name="_5.__FUEL___LOSS_DATA__WITH_BREAK_UP_WT">#REF!</definedName>
    <definedName name="_6.__INDIGENOUS_PRODUCTS_PRODUCTION_1997_98">#REF!</definedName>
    <definedName name="_7.__INDIGENOUS_PRODUCTION_OF_PETROLEUM_PRODUCTS_PAST_DATA.">#REF!</definedName>
    <definedName name="_8.__THE_OEB_TARGETS_AND_ACTUALS_OF_CRUDE_T_PUTS__DIST._YIELD__F_L_FOR__1996_97__1997_1998___1998_99">#REF!</definedName>
    <definedName name="_9.__REFINERYWISE_DIST._YIELD_DATA__WT">#REF!</definedName>
    <definedName name="_PG8">#REF!</definedName>
    <definedName name="a">#REF!</definedName>
    <definedName name="ACT_QTR_00_01">#REF!</definedName>
    <definedName name="page2">#REF!</definedName>
    <definedName name="Page3">#REF!</definedName>
    <definedName name="PAGE7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45" i="1"/>
  <c r="B37" i="1"/>
  <c r="B30" i="1"/>
  <c r="B24" i="1"/>
  <c r="B15" i="1"/>
  <c r="B43" i="1"/>
  <c r="B38" i="1"/>
  <c r="B32" i="1"/>
  <c r="B25" i="1"/>
  <c r="B10" i="1"/>
  <c r="B9" i="1"/>
  <c r="B6" i="1"/>
  <c r="B7" i="1"/>
  <c r="B8" i="1"/>
  <c r="B11" i="1"/>
  <c r="B12" i="1"/>
  <c r="B13" i="1"/>
  <c r="B14" i="1"/>
  <c r="B16" i="1"/>
  <c r="B17" i="1"/>
  <c r="B18" i="1"/>
  <c r="B19" i="1"/>
  <c r="B20" i="1"/>
  <c r="B21" i="1"/>
  <c r="B22" i="1"/>
  <c r="B23" i="1"/>
  <c r="B26" i="1"/>
  <c r="B27" i="1"/>
  <c r="B28" i="1"/>
  <c r="B29" i="1"/>
  <c r="B31" i="1"/>
  <c r="B33" i="1"/>
  <c r="B34" i="1"/>
  <c r="B35" i="1"/>
  <c r="B36" i="1"/>
  <c r="B39" i="1"/>
  <c r="B40" i="1"/>
  <c r="B41" i="1"/>
  <c r="B42" i="1"/>
  <c r="B44" i="1"/>
  <c r="B5" i="1"/>
</calcChain>
</file>

<file path=xl/sharedStrings.xml><?xml version="1.0" encoding="utf-8"?>
<sst xmlns="http://schemas.openxmlformats.org/spreadsheetml/2006/main" count="47" uniqueCount="47">
  <si>
    <t>Petroleum Planning &amp; Analysis Cell</t>
  </si>
  <si>
    <t>State-wise PMUY connections</t>
  </si>
  <si>
    <t>(Nos.)</t>
  </si>
  <si>
    <t>STATE/UT</t>
  </si>
  <si>
    <t>CHANDIGARH</t>
  </si>
  <si>
    <t>DELHI</t>
  </si>
  <si>
    <t>HARYANA</t>
  </si>
  <si>
    <t>HIMACHAL PRADESH</t>
  </si>
  <si>
    <t>JAMMU &amp; KASHMIR</t>
  </si>
  <si>
    <t xml:space="preserve">LADAKH </t>
  </si>
  <si>
    <t>PUNJAB</t>
  </si>
  <si>
    <t>RAJASTHAN</t>
  </si>
  <si>
    <t>UTTAR PRADESH</t>
  </si>
  <si>
    <t>UTTARAKHAND</t>
  </si>
  <si>
    <t>SUB TOTAL NORTH</t>
  </si>
  <si>
    <t>ARUNACHAL PRADESH</t>
  </si>
  <si>
    <t>ASSAM</t>
  </si>
  <si>
    <t>MANIPUR</t>
  </si>
  <si>
    <t>MEGHALAYA</t>
  </si>
  <si>
    <t>MIZORAM</t>
  </si>
  <si>
    <t>NAGALAND</t>
  </si>
  <si>
    <t>SIKKIM</t>
  </si>
  <si>
    <t>TRIPURA</t>
  </si>
  <si>
    <t>SUB TOTAL NORTH-EAST</t>
  </si>
  <si>
    <t>ANDAMAN &amp; NICOBAR ISLANDS</t>
  </si>
  <si>
    <t>BIHAR</t>
  </si>
  <si>
    <t>JHARKHAND</t>
  </si>
  <si>
    <t>ODISHA</t>
  </si>
  <si>
    <t>WEST BENGAL</t>
  </si>
  <si>
    <t>SUB TOTAL EAST</t>
  </si>
  <si>
    <t>CHHATTISGARH</t>
  </si>
  <si>
    <t>DADRA &amp; NAGAR HAVELI AND DAMAN &amp; DIU</t>
  </si>
  <si>
    <t>GOA</t>
  </si>
  <si>
    <t>GUJARAT</t>
  </si>
  <si>
    <t>MADHYA PRADESH</t>
  </si>
  <si>
    <t>MAHARASHTRA</t>
  </si>
  <si>
    <t>SUB TOTAL WEST</t>
  </si>
  <si>
    <t xml:space="preserve">ANDHRA PRADESH </t>
  </si>
  <si>
    <t>KARNATAKA</t>
  </si>
  <si>
    <t>KERALA</t>
  </si>
  <si>
    <t>LAKSHADWEEP</t>
  </si>
  <si>
    <t>PUDUCHERRY</t>
  </si>
  <si>
    <t>TAMILNADU</t>
  </si>
  <si>
    <t>TELANGANA</t>
  </si>
  <si>
    <t>SUB TOTAL SOUTH</t>
  </si>
  <si>
    <t>ALL INDIA</t>
  </si>
  <si>
    <t>Source: PSU OMCs(IOCL, BPCL &amp; HPCL)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</si>
</sst>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8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5" fontId="1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Normal" xfId="0" builtinId="0"/>
    <cellStyle name="Normal 2" xfId="1" xr:uid="{05A3E8A3-A459-4D95-A337-D2DFECCE1B2C}"/>
    <cellStyle name="Normal 4" xfId="3" xr:uid="{717AB833-1C09-4E0A-B753-EA94149E9905}"/>
    <cellStyle name="Normal 6" xfId="2" xr:uid="{6A0BCDB6-9016-452F-AA3E-19791DFE8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57149</xdr:rowOff>
    </xdr:from>
    <xdr:to>
      <xdr:col>0</xdr:col>
      <xdr:colOff>762000</xdr:colOff>
      <xdr:row>1</xdr:row>
      <xdr:rowOff>330071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256569-00ED-47B2-8C3D-23321C8C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49"/>
          <a:ext cx="647699" cy="587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avindra%20Kumar\3.%20MRR\2026-27\Jul-2026\PPAC_ARR_Jul26.xlsx" TargetMode="External"/><Relationship Id="rId1" Type="http://schemas.openxmlformats.org/officeDocument/2006/relationships/externalLinkPath" Target="file:///Y:\Ravindra%20Kumar\3.%20MRR\2026-27\Jul-2026\PPAC_ARR_Jul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tive customers"/>
      <sheetName val="LPG Coverage"/>
      <sheetName val="PMUY"/>
      <sheetName val="PMUY Sales"/>
      <sheetName val="Distributors"/>
      <sheetName val="ALDS"/>
      <sheetName val="BP CAP"/>
    </sheetNames>
    <sheetDataSet>
      <sheetData sheetId="0"/>
      <sheetData sheetId="1"/>
      <sheetData sheetId="2">
        <row r="5">
          <cell r="C5" t="str">
            <v>CHANDIGARH</v>
          </cell>
          <cell r="D5">
            <v>1020</v>
          </cell>
          <cell r="E5">
            <v>59</v>
          </cell>
          <cell r="F5">
            <v>954</v>
          </cell>
          <cell r="G5">
            <v>2033</v>
          </cell>
        </row>
        <row r="6">
          <cell r="C6" t="str">
            <v>DELHI</v>
          </cell>
          <cell r="D6">
            <v>126928</v>
          </cell>
          <cell r="E6">
            <v>75005</v>
          </cell>
          <cell r="F6">
            <v>87050</v>
          </cell>
          <cell r="G6">
            <v>288983</v>
          </cell>
        </row>
        <row r="7">
          <cell r="C7" t="str">
            <v>HARYANA</v>
          </cell>
          <cell r="D7">
            <v>467324</v>
          </cell>
          <cell r="E7">
            <v>402961</v>
          </cell>
          <cell r="F7">
            <v>339215</v>
          </cell>
          <cell r="G7">
            <v>1209500</v>
          </cell>
        </row>
        <row r="8">
          <cell r="C8" t="str">
            <v>HIMACHAL PRADESH</v>
          </cell>
          <cell r="D8">
            <v>78545</v>
          </cell>
          <cell r="E8">
            <v>33707</v>
          </cell>
          <cell r="F8">
            <v>40092</v>
          </cell>
          <cell r="G8">
            <v>152344</v>
          </cell>
        </row>
        <row r="9">
          <cell r="C9" t="str">
            <v>UT of Jammu and Kashmir</v>
          </cell>
          <cell r="D9">
            <v>351366</v>
          </cell>
          <cell r="E9">
            <v>224773</v>
          </cell>
          <cell r="F9">
            <v>704084</v>
          </cell>
          <cell r="G9">
            <v>1280223</v>
          </cell>
        </row>
        <row r="10">
          <cell r="C10" t="str">
            <v>UT of Ladakh</v>
          </cell>
          <cell r="D10">
            <v>4735</v>
          </cell>
          <cell r="E10">
            <v>0</v>
          </cell>
          <cell r="F10">
            <v>6345</v>
          </cell>
          <cell r="G10">
            <v>11080</v>
          </cell>
        </row>
        <row r="11">
          <cell r="C11" t="str">
            <v>PUNJAB</v>
          </cell>
          <cell r="D11">
            <v>608199</v>
          </cell>
          <cell r="E11">
            <v>455166</v>
          </cell>
          <cell r="F11">
            <v>298068</v>
          </cell>
          <cell r="G11">
            <v>1361433</v>
          </cell>
        </row>
        <row r="12">
          <cell r="C12" t="str">
            <v>RAJASTHAN</v>
          </cell>
          <cell r="D12">
            <v>3191056</v>
          </cell>
          <cell r="E12">
            <v>2264906</v>
          </cell>
          <cell r="F12">
            <v>2060740</v>
          </cell>
          <cell r="G12">
            <v>7516702</v>
          </cell>
        </row>
        <row r="13">
          <cell r="C13" t="str">
            <v>UTTAR PRADESH</v>
          </cell>
          <cell r="D13">
            <v>9255566</v>
          </cell>
          <cell r="E13">
            <v>5586655</v>
          </cell>
          <cell r="F13">
            <v>4135357</v>
          </cell>
          <cell r="G13">
            <v>18977578</v>
          </cell>
        </row>
        <row r="14">
          <cell r="C14" t="str">
            <v>Uttarakhand</v>
          </cell>
          <cell r="D14">
            <v>296460</v>
          </cell>
          <cell r="E14">
            <v>132158</v>
          </cell>
          <cell r="F14">
            <v>102625</v>
          </cell>
          <cell r="G14">
            <v>531243</v>
          </cell>
        </row>
        <row r="15">
          <cell r="C15" t="str">
            <v>SUB TOTAL NORTH</v>
          </cell>
          <cell r="D15">
            <v>14381199</v>
          </cell>
          <cell r="E15">
            <v>9175390</v>
          </cell>
          <cell r="F15">
            <v>7774530</v>
          </cell>
          <cell r="G15">
            <v>31331119</v>
          </cell>
        </row>
        <row r="16">
          <cell r="C16" t="str">
            <v>Andaman and Nicobar Islands</v>
          </cell>
          <cell r="D16">
            <v>14027</v>
          </cell>
          <cell r="E16">
            <v>0</v>
          </cell>
          <cell r="F16">
            <v>0</v>
          </cell>
          <cell r="G16">
            <v>14027</v>
          </cell>
        </row>
        <row r="17">
          <cell r="C17" t="str">
            <v>ARUNACHAL PRADESH</v>
          </cell>
          <cell r="D17">
            <v>54377</v>
          </cell>
          <cell r="E17">
            <v>761</v>
          </cell>
          <cell r="F17">
            <v>0</v>
          </cell>
          <cell r="G17">
            <v>55138</v>
          </cell>
        </row>
        <row r="18">
          <cell r="C18" t="str">
            <v>ASSAM</v>
          </cell>
          <cell r="D18">
            <v>3528097</v>
          </cell>
          <cell r="E18">
            <v>947685</v>
          </cell>
          <cell r="F18">
            <v>775431</v>
          </cell>
          <cell r="G18">
            <v>5251213</v>
          </cell>
        </row>
        <row r="19">
          <cell r="C19" t="str">
            <v>BIHAR</v>
          </cell>
          <cell r="D19">
            <v>4980557</v>
          </cell>
          <cell r="E19">
            <v>3254828</v>
          </cell>
          <cell r="F19">
            <v>3831290</v>
          </cell>
          <cell r="G19">
            <v>12066675</v>
          </cell>
        </row>
        <row r="20">
          <cell r="C20" t="str">
            <v>JHARKHAND</v>
          </cell>
          <cell r="D20">
            <v>2107191</v>
          </cell>
          <cell r="E20">
            <v>780503</v>
          </cell>
          <cell r="F20">
            <v>1094504</v>
          </cell>
          <cell r="G20">
            <v>3982198</v>
          </cell>
        </row>
        <row r="21">
          <cell r="C21" t="str">
            <v>MANIPUR</v>
          </cell>
          <cell r="D21">
            <v>216777</v>
          </cell>
          <cell r="E21">
            <v>12347</v>
          </cell>
          <cell r="F21">
            <v>0</v>
          </cell>
          <cell r="G21">
            <v>229124</v>
          </cell>
        </row>
        <row r="22">
          <cell r="C22" t="str">
            <v>MEGHALAYA</v>
          </cell>
          <cell r="D22">
            <v>276575</v>
          </cell>
          <cell r="E22">
            <v>27213</v>
          </cell>
          <cell r="F22">
            <v>15230</v>
          </cell>
          <cell r="G22">
            <v>319018</v>
          </cell>
        </row>
        <row r="23">
          <cell r="C23" t="str">
            <v>MIZORAM</v>
          </cell>
          <cell r="D23">
            <v>38429</v>
          </cell>
          <cell r="E23">
            <v>0</v>
          </cell>
          <cell r="F23">
            <v>0</v>
          </cell>
          <cell r="G23">
            <v>38429</v>
          </cell>
        </row>
        <row r="24">
          <cell r="C24" t="str">
            <v>NAGALAND</v>
          </cell>
          <cell r="D24">
            <v>118230</v>
          </cell>
          <cell r="E24">
            <v>9603</v>
          </cell>
          <cell r="F24">
            <v>4349</v>
          </cell>
          <cell r="G24">
            <v>132182</v>
          </cell>
        </row>
        <row r="25">
          <cell r="C25" t="str">
            <v>Odisha</v>
          </cell>
          <cell r="D25">
            <v>2382140</v>
          </cell>
          <cell r="E25">
            <v>1533977</v>
          </cell>
          <cell r="F25">
            <v>1736135</v>
          </cell>
          <cell r="G25">
            <v>5652252</v>
          </cell>
        </row>
        <row r="26">
          <cell r="C26" t="str">
            <v>SIKKIM</v>
          </cell>
          <cell r="D26">
            <v>12804</v>
          </cell>
          <cell r="E26">
            <v>3871</v>
          </cell>
          <cell r="F26">
            <v>3418</v>
          </cell>
          <cell r="G26">
            <v>20093</v>
          </cell>
        </row>
        <row r="27">
          <cell r="C27" t="str">
            <v>TRIPURA</v>
          </cell>
          <cell r="D27">
            <v>323864</v>
          </cell>
          <cell r="E27">
            <v>509</v>
          </cell>
          <cell r="F27">
            <v>9237</v>
          </cell>
          <cell r="G27">
            <v>333610</v>
          </cell>
        </row>
        <row r="28">
          <cell r="C28" t="str">
            <v>WEST BENGAL</v>
          </cell>
          <cell r="D28">
            <v>6555993</v>
          </cell>
          <cell r="E28">
            <v>2880086</v>
          </cell>
          <cell r="F28">
            <v>2936131</v>
          </cell>
          <cell r="G28">
            <v>12372210</v>
          </cell>
        </row>
        <row r="29">
          <cell r="C29" t="str">
            <v>SUB TOTAL EAST</v>
          </cell>
          <cell r="D29">
            <v>20609061</v>
          </cell>
          <cell r="E29">
            <v>9451383</v>
          </cell>
          <cell r="F29">
            <v>10405725</v>
          </cell>
          <cell r="G29">
            <v>40466169</v>
          </cell>
        </row>
        <row r="30">
          <cell r="C30" t="str">
            <v>Chhattisgarh</v>
          </cell>
          <cell r="D30">
            <v>1995316</v>
          </cell>
          <cell r="E30">
            <v>815365</v>
          </cell>
          <cell r="F30">
            <v>1164318</v>
          </cell>
          <cell r="G30">
            <v>3974999</v>
          </cell>
        </row>
        <row r="31">
          <cell r="C31" t="str">
            <v>D &amp; NH and Daman &amp; Diu</v>
          </cell>
          <cell r="D31">
            <v>720</v>
          </cell>
          <cell r="E31">
            <v>555</v>
          </cell>
          <cell r="F31">
            <v>17646</v>
          </cell>
          <cell r="G31">
            <v>18921</v>
          </cell>
        </row>
        <row r="32">
          <cell r="C32" t="str">
            <v>Daman &amp; Diu-meged in Dadra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GOA</v>
          </cell>
          <cell r="D33">
            <v>110</v>
          </cell>
          <cell r="E33">
            <v>379</v>
          </cell>
          <cell r="F33">
            <v>1558</v>
          </cell>
          <cell r="G33">
            <v>2047</v>
          </cell>
        </row>
        <row r="34">
          <cell r="C34" t="str">
            <v>GUJARAT</v>
          </cell>
          <cell r="D34">
            <v>2195132</v>
          </cell>
          <cell r="E34">
            <v>1153034</v>
          </cell>
          <cell r="F34">
            <v>1053216</v>
          </cell>
          <cell r="G34">
            <v>4401382</v>
          </cell>
        </row>
        <row r="35">
          <cell r="C35" t="str">
            <v>MADHYA PRADESH</v>
          </cell>
          <cell r="D35">
            <v>4399013</v>
          </cell>
          <cell r="E35">
            <v>2380505</v>
          </cell>
          <cell r="F35">
            <v>2263207</v>
          </cell>
          <cell r="G35">
            <v>9042725</v>
          </cell>
        </row>
        <row r="36">
          <cell r="C36" t="str">
            <v>MAHARASHTRA</v>
          </cell>
          <cell r="D36">
            <v>1472054</v>
          </cell>
          <cell r="E36">
            <v>1815466</v>
          </cell>
          <cell r="F36">
            <v>1979296</v>
          </cell>
          <cell r="G36">
            <v>5266816</v>
          </cell>
        </row>
        <row r="37">
          <cell r="C37" t="str">
            <v>SUB TOTAL WEST</v>
          </cell>
          <cell r="D37">
            <v>10062345</v>
          </cell>
          <cell r="E37">
            <v>6165304</v>
          </cell>
          <cell r="F37">
            <v>6479241</v>
          </cell>
          <cell r="G37">
            <v>22706890</v>
          </cell>
        </row>
        <row r="38">
          <cell r="C38" t="str">
            <v>ANDHRA PRADESH</v>
          </cell>
          <cell r="D38">
            <v>407993</v>
          </cell>
          <cell r="E38">
            <v>297807</v>
          </cell>
          <cell r="F38">
            <v>431680</v>
          </cell>
          <cell r="G38">
            <v>1137480</v>
          </cell>
        </row>
        <row r="39">
          <cell r="C39" t="str">
            <v>KARNATAKA</v>
          </cell>
          <cell r="D39">
            <v>1877584</v>
          </cell>
          <cell r="E39">
            <v>988014</v>
          </cell>
          <cell r="F39">
            <v>1371090</v>
          </cell>
          <cell r="G39">
            <v>4236688</v>
          </cell>
        </row>
        <row r="40">
          <cell r="C40" t="str">
            <v>KERALA</v>
          </cell>
          <cell r="D40">
            <v>201809</v>
          </cell>
          <cell r="E40">
            <v>99345</v>
          </cell>
          <cell r="F40">
            <v>90057</v>
          </cell>
          <cell r="G40">
            <v>391211</v>
          </cell>
        </row>
        <row r="41">
          <cell r="C41" t="str">
            <v>LAKSHADWEEP</v>
          </cell>
          <cell r="D41">
            <v>370</v>
          </cell>
          <cell r="E41">
            <v>0</v>
          </cell>
          <cell r="F41">
            <v>0</v>
          </cell>
          <cell r="G41">
            <v>370</v>
          </cell>
        </row>
        <row r="42">
          <cell r="C42" t="str">
            <v>Puducherry</v>
          </cell>
          <cell r="D42">
            <v>5175</v>
          </cell>
          <cell r="E42">
            <v>8484</v>
          </cell>
          <cell r="F42">
            <v>6813</v>
          </cell>
          <cell r="G42">
            <v>20472</v>
          </cell>
        </row>
        <row r="43">
          <cell r="C43" t="str">
            <v>Tamil Nadu</v>
          </cell>
          <cell r="D43">
            <v>2271213</v>
          </cell>
          <cell r="E43">
            <v>911403</v>
          </cell>
          <cell r="F43">
            <v>1019835</v>
          </cell>
          <cell r="G43">
            <v>4202451</v>
          </cell>
        </row>
        <row r="44">
          <cell r="C44" t="str">
            <v>TELANGANA</v>
          </cell>
          <cell r="D44">
            <v>533040</v>
          </cell>
          <cell r="E44">
            <v>332672</v>
          </cell>
          <cell r="F44">
            <v>369602</v>
          </cell>
          <cell r="G44">
            <v>1235314</v>
          </cell>
        </row>
        <row r="45">
          <cell r="C45" t="str">
            <v>SUB TOTAL SOUTH</v>
          </cell>
          <cell r="D45">
            <v>5297184</v>
          </cell>
          <cell r="E45">
            <v>2637725</v>
          </cell>
          <cell r="F45">
            <v>3289077</v>
          </cell>
          <cell r="G45">
            <v>11223986</v>
          </cell>
        </row>
        <row r="46">
          <cell r="C46" t="str">
            <v>ALL INDIA</v>
          </cell>
          <cell r="D46">
            <v>50349789</v>
          </cell>
          <cell r="E46">
            <v>27429802</v>
          </cell>
          <cell r="F46">
            <v>27948573</v>
          </cell>
          <cell r="G46">
            <v>105728164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40.7109375" style="1" customWidth="1"/>
    <col min="2" max="2" width="29.140625" style="1" customWidth="1"/>
    <col min="3" max="16384" width="9.140625" style="1"/>
  </cols>
  <sheetData>
    <row r="1" spans="1:2" ht="24.75" customHeight="1" x14ac:dyDescent="0.25">
      <c r="A1" s="13" t="s">
        <v>0</v>
      </c>
      <c r="B1" s="13"/>
    </row>
    <row r="2" spans="1:2" ht="31.5" customHeight="1" x14ac:dyDescent="0.25">
      <c r="A2" s="11" t="s">
        <v>1</v>
      </c>
      <c r="B2" s="12"/>
    </row>
    <row r="3" spans="1:2" ht="21" customHeight="1" x14ac:dyDescent="0.25">
      <c r="A3" s="10" t="s">
        <v>2</v>
      </c>
      <c r="B3" s="10"/>
    </row>
    <row r="4" spans="1:2" x14ac:dyDescent="0.25">
      <c r="A4" s="9" t="s">
        <v>3</v>
      </c>
      <c r="B4" s="4">
        <v>46235</v>
      </c>
    </row>
    <row r="5" spans="1:2" ht="13.9" customHeight="1" x14ac:dyDescent="0.25">
      <c r="A5" s="2" t="s">
        <v>4</v>
      </c>
      <c r="B5" s="5">
        <f>VLOOKUP(A5,[1]PMUY!$C$5:$G$46,5,0)</f>
        <v>2033</v>
      </c>
    </row>
    <row r="6" spans="1:2" ht="13.9" customHeight="1" x14ac:dyDescent="0.25">
      <c r="A6" s="2" t="s">
        <v>5</v>
      </c>
      <c r="B6" s="5">
        <f>VLOOKUP(A6,[1]PMUY!$C$5:$G$46,5,0)</f>
        <v>288983</v>
      </c>
    </row>
    <row r="7" spans="1:2" ht="13.9" customHeight="1" x14ac:dyDescent="0.25">
      <c r="A7" s="2" t="s">
        <v>6</v>
      </c>
      <c r="B7" s="5">
        <f>VLOOKUP(A7,[1]PMUY!$C$5:$G$46,5,0)</f>
        <v>1209500</v>
      </c>
    </row>
    <row r="8" spans="1:2" ht="13.9" customHeight="1" x14ac:dyDescent="0.25">
      <c r="A8" s="2" t="s">
        <v>7</v>
      </c>
      <c r="B8" s="5">
        <f>VLOOKUP(A8,[1]PMUY!$C$5:$G$46,5,0)</f>
        <v>152344</v>
      </c>
    </row>
    <row r="9" spans="1:2" ht="13.9" customHeight="1" x14ac:dyDescent="0.25">
      <c r="A9" s="2" t="s">
        <v>8</v>
      </c>
      <c r="B9" s="5">
        <f>[1]PMUY!$G$9</f>
        <v>1280223</v>
      </c>
    </row>
    <row r="10" spans="1:2" ht="13.9" customHeight="1" x14ac:dyDescent="0.25">
      <c r="A10" s="2" t="s">
        <v>9</v>
      </c>
      <c r="B10" s="5">
        <f>[1]PMUY!$G$10</f>
        <v>11080</v>
      </c>
    </row>
    <row r="11" spans="1:2" ht="13.9" customHeight="1" x14ac:dyDescent="0.25">
      <c r="A11" s="2" t="s">
        <v>10</v>
      </c>
      <c r="B11" s="5">
        <f>VLOOKUP(A11,[1]PMUY!$C$5:$G$46,5,0)</f>
        <v>1361433</v>
      </c>
    </row>
    <row r="12" spans="1:2" ht="13.9" customHeight="1" x14ac:dyDescent="0.25">
      <c r="A12" s="2" t="s">
        <v>11</v>
      </c>
      <c r="B12" s="5">
        <f>VLOOKUP(A12,[1]PMUY!$C$5:$G$46,5,0)</f>
        <v>7516702</v>
      </c>
    </row>
    <row r="13" spans="1:2" ht="13.9" customHeight="1" x14ac:dyDescent="0.25">
      <c r="A13" s="2" t="s">
        <v>12</v>
      </c>
      <c r="B13" s="5">
        <f>VLOOKUP(A13,[1]PMUY!$C$5:$G$46,5,0)</f>
        <v>18977578</v>
      </c>
    </row>
    <row r="14" spans="1:2" ht="13.9" customHeight="1" x14ac:dyDescent="0.25">
      <c r="A14" s="2" t="s">
        <v>13</v>
      </c>
      <c r="B14" s="5">
        <f>VLOOKUP(A14,[1]PMUY!$C$5:$G$46,5,0)</f>
        <v>531243</v>
      </c>
    </row>
    <row r="15" spans="1:2" ht="13.9" customHeight="1" x14ac:dyDescent="0.25">
      <c r="A15" s="6" t="s">
        <v>14</v>
      </c>
      <c r="B15" s="5">
        <f>SUM(B5:B14)</f>
        <v>31331119</v>
      </c>
    </row>
    <row r="16" spans="1:2" ht="13.9" customHeight="1" x14ac:dyDescent="0.25">
      <c r="A16" s="2" t="s">
        <v>15</v>
      </c>
      <c r="B16" s="5">
        <f>VLOOKUP(A16,[1]PMUY!$C$5:$G$46,5,0)</f>
        <v>55138</v>
      </c>
    </row>
    <row r="17" spans="1:2" ht="13.9" customHeight="1" x14ac:dyDescent="0.25">
      <c r="A17" s="2" t="s">
        <v>16</v>
      </c>
      <c r="B17" s="5">
        <f>VLOOKUP(A17,[1]PMUY!$C$5:$G$46,5,0)</f>
        <v>5251213</v>
      </c>
    </row>
    <row r="18" spans="1:2" ht="13.9" customHeight="1" x14ac:dyDescent="0.25">
      <c r="A18" s="2" t="s">
        <v>17</v>
      </c>
      <c r="B18" s="5">
        <f>VLOOKUP(A18,[1]PMUY!$C$5:$G$46,5,0)</f>
        <v>229124</v>
      </c>
    </row>
    <row r="19" spans="1:2" ht="13.9" customHeight="1" x14ac:dyDescent="0.25">
      <c r="A19" s="2" t="s">
        <v>18</v>
      </c>
      <c r="B19" s="5">
        <f>VLOOKUP(A19,[1]PMUY!$C$5:$G$46,5,0)</f>
        <v>319018</v>
      </c>
    </row>
    <row r="20" spans="1:2" ht="13.9" customHeight="1" x14ac:dyDescent="0.25">
      <c r="A20" s="2" t="s">
        <v>19</v>
      </c>
      <c r="B20" s="5">
        <f>VLOOKUP(A20,[1]PMUY!$C$5:$G$46,5,0)</f>
        <v>38429</v>
      </c>
    </row>
    <row r="21" spans="1:2" ht="13.9" customHeight="1" x14ac:dyDescent="0.25">
      <c r="A21" s="2" t="s">
        <v>20</v>
      </c>
      <c r="B21" s="5">
        <f>VLOOKUP(A21,[1]PMUY!$C$5:$G$46,5,0)</f>
        <v>132182</v>
      </c>
    </row>
    <row r="22" spans="1:2" ht="13.9" customHeight="1" x14ac:dyDescent="0.25">
      <c r="A22" s="2" t="s">
        <v>21</v>
      </c>
      <c r="B22" s="5">
        <f>VLOOKUP(A22,[1]PMUY!$C$5:$G$46,5,0)</f>
        <v>20093</v>
      </c>
    </row>
    <row r="23" spans="1:2" ht="13.9" customHeight="1" x14ac:dyDescent="0.25">
      <c r="A23" s="2" t="s">
        <v>22</v>
      </c>
      <c r="B23" s="5">
        <f>VLOOKUP(A23,[1]PMUY!$C$5:$G$46,5,0)</f>
        <v>333610</v>
      </c>
    </row>
    <row r="24" spans="1:2" x14ac:dyDescent="0.25">
      <c r="A24" s="6" t="s">
        <v>23</v>
      </c>
      <c r="B24" s="5">
        <f>SUM(B16:B23)</f>
        <v>6378807</v>
      </c>
    </row>
    <row r="25" spans="1:2" x14ac:dyDescent="0.25">
      <c r="A25" s="2" t="s">
        <v>24</v>
      </c>
      <c r="B25" s="5">
        <f>[1]PMUY!$G$16</f>
        <v>14027</v>
      </c>
    </row>
    <row r="26" spans="1:2" x14ac:dyDescent="0.25">
      <c r="A26" s="2" t="s">
        <v>25</v>
      </c>
      <c r="B26" s="5">
        <f>VLOOKUP(A26,[1]PMUY!$C$5:$G$46,5,0)</f>
        <v>12066675</v>
      </c>
    </row>
    <row r="27" spans="1:2" x14ac:dyDescent="0.25">
      <c r="A27" s="2" t="s">
        <v>26</v>
      </c>
      <c r="B27" s="5">
        <f>VLOOKUP(A27,[1]PMUY!$C$5:$G$46,5,0)</f>
        <v>3982198</v>
      </c>
    </row>
    <row r="28" spans="1:2" x14ac:dyDescent="0.25">
      <c r="A28" s="2" t="s">
        <v>27</v>
      </c>
      <c r="B28" s="5">
        <f>VLOOKUP(A28,[1]PMUY!$C$5:$G$46,5,0)</f>
        <v>5652252</v>
      </c>
    </row>
    <row r="29" spans="1:2" x14ac:dyDescent="0.25">
      <c r="A29" s="2" t="s">
        <v>28</v>
      </c>
      <c r="B29" s="5">
        <f>VLOOKUP(A29,[1]PMUY!$C$5:$G$46,5,0)</f>
        <v>12372210</v>
      </c>
    </row>
    <row r="30" spans="1:2" x14ac:dyDescent="0.25">
      <c r="A30" s="6" t="s">
        <v>29</v>
      </c>
      <c r="B30" s="5">
        <f>SUM(B25:B29)</f>
        <v>34087362</v>
      </c>
    </row>
    <row r="31" spans="1:2" x14ac:dyDescent="0.25">
      <c r="A31" s="2" t="s">
        <v>30</v>
      </c>
      <c r="B31" s="5">
        <f>VLOOKUP(A31,[1]PMUY!$C$5:$G$46,5,0)</f>
        <v>3974999</v>
      </c>
    </row>
    <row r="32" spans="1:2" ht="30" x14ac:dyDescent="0.25">
      <c r="A32" s="3" t="s">
        <v>31</v>
      </c>
      <c r="B32" s="5">
        <f>[1]PMUY!$G$31</f>
        <v>18921</v>
      </c>
    </row>
    <row r="33" spans="1:2" x14ac:dyDescent="0.25">
      <c r="A33" s="2" t="s">
        <v>32</v>
      </c>
      <c r="B33" s="5">
        <f>VLOOKUP(A33,[1]PMUY!$C$5:$G$46,5,0)</f>
        <v>2047</v>
      </c>
    </row>
    <row r="34" spans="1:2" x14ac:dyDescent="0.25">
      <c r="A34" s="2" t="s">
        <v>33</v>
      </c>
      <c r="B34" s="5">
        <f>VLOOKUP(A34,[1]PMUY!$C$5:$G$46,5,0)</f>
        <v>4401382</v>
      </c>
    </row>
    <row r="35" spans="1:2" x14ac:dyDescent="0.25">
      <c r="A35" s="2" t="s">
        <v>34</v>
      </c>
      <c r="B35" s="5">
        <f>VLOOKUP(A35,[1]PMUY!$C$5:$G$46,5,0)</f>
        <v>9042725</v>
      </c>
    </row>
    <row r="36" spans="1:2" x14ac:dyDescent="0.25">
      <c r="A36" s="2" t="s">
        <v>35</v>
      </c>
      <c r="B36" s="5">
        <f>VLOOKUP(A36,[1]PMUY!$C$5:$G$46,5,0)</f>
        <v>5266816</v>
      </c>
    </row>
    <row r="37" spans="1:2" x14ac:dyDescent="0.25">
      <c r="A37" s="6" t="s">
        <v>36</v>
      </c>
      <c r="B37" s="5">
        <f>SUM(B31:B36)</f>
        <v>22706890</v>
      </c>
    </row>
    <row r="38" spans="1:2" x14ac:dyDescent="0.25">
      <c r="A38" s="2" t="s">
        <v>37</v>
      </c>
      <c r="B38" s="5">
        <f>[1]PMUY!$G$38</f>
        <v>1137480</v>
      </c>
    </row>
    <row r="39" spans="1:2" x14ac:dyDescent="0.25">
      <c r="A39" s="2" t="s">
        <v>38</v>
      </c>
      <c r="B39" s="5">
        <f>VLOOKUP(A39,[1]PMUY!$C$5:$G$46,5,0)</f>
        <v>4236688</v>
      </c>
    </row>
    <row r="40" spans="1:2" x14ac:dyDescent="0.25">
      <c r="A40" s="2" t="s">
        <v>39</v>
      </c>
      <c r="B40" s="5">
        <f>VLOOKUP(A40,[1]PMUY!$C$5:$G$46,5,0)</f>
        <v>391211</v>
      </c>
    </row>
    <row r="41" spans="1:2" x14ac:dyDescent="0.25">
      <c r="A41" s="2" t="s">
        <v>40</v>
      </c>
      <c r="B41" s="5">
        <f>VLOOKUP(A41,[1]PMUY!$C$5:$G$46,5,0)</f>
        <v>370</v>
      </c>
    </row>
    <row r="42" spans="1:2" x14ac:dyDescent="0.25">
      <c r="A42" s="2" t="s">
        <v>41</v>
      </c>
      <c r="B42" s="5">
        <f>VLOOKUP(A42,[1]PMUY!$C$5:$G$46,5,0)</f>
        <v>20472</v>
      </c>
    </row>
    <row r="43" spans="1:2" x14ac:dyDescent="0.25">
      <c r="A43" s="2" t="s">
        <v>42</v>
      </c>
      <c r="B43" s="5">
        <f>[1]PMUY!$G$43</f>
        <v>4202451</v>
      </c>
    </row>
    <row r="44" spans="1:2" x14ac:dyDescent="0.25">
      <c r="A44" s="2" t="s">
        <v>43</v>
      </c>
      <c r="B44" s="5">
        <f>VLOOKUP(A44,[1]PMUY!$C$5:$G$46,5,0)</f>
        <v>1235314</v>
      </c>
    </row>
    <row r="45" spans="1:2" x14ac:dyDescent="0.25">
      <c r="A45" s="7" t="s">
        <v>44</v>
      </c>
      <c r="B45" s="5">
        <f>SUM(B38:B44)</f>
        <v>11223986</v>
      </c>
    </row>
    <row r="46" spans="1:2" x14ac:dyDescent="0.25">
      <c r="A46" s="8" t="s">
        <v>45</v>
      </c>
      <c r="B46" s="5">
        <f>+B45+B37+B30+B24+B15</f>
        <v>105728164</v>
      </c>
    </row>
    <row r="47" spans="1:2" x14ac:dyDescent="0.25">
      <c r="A47" s="1" t="s">
        <v>46</v>
      </c>
    </row>
  </sheetData>
  <mergeCells count="3">
    <mergeCell ref="A3:B3"/>
    <mergeCell ref="A2:B2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PMUY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RAVINDRA KUMAR</dc:creator>
  <cp:keywords/>
  <dc:description/>
  <cp:lastModifiedBy>Somak Banerjee</cp:lastModifiedBy>
  <cp:revision/>
  <dcterms:created xsi:type="dcterms:W3CDTF">2015-06-05T18:17:20Z</dcterms:created>
  <dcterms:modified xsi:type="dcterms:W3CDTF">2026-08-19T04:42:18Z</dcterms:modified>
  <cp:category/>
  <cp:contentStatus/>
</cp:coreProperties>
</file>