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PRDFILESERVER\Gas\2.New_Supply Gas Server\25. Website Updation\Latest Webhosting files\"/>
    </mc:Choice>
  </mc:AlternateContent>
  <xr:revisionPtr revIDLastSave="0" documentId="13_ncr:1_{61D0D5DE-C45E-4D38-ACC5-163D3CE6097E}" xr6:coauthVersionLast="47" xr6:coauthVersionMax="47" xr10:uidLastSave="{00000000-0000-0000-0000-000000000000}"/>
  <bookViews>
    <workbookView xWindow="-120" yWindow="-120" windowWidth="20730" windowHeight="11160" tabRatio="866" activeTab="5" xr2:uid="{70B2349F-20FD-4E9B-B021-2033FB3B5B6D}"/>
  </bookViews>
  <sheets>
    <sheet name="NG-H-SC " sheetId="2" r:id="rId1"/>
    <sheet name="Apr-26 Statewise" sheetId="3" r:id="rId2"/>
    <sheet name="May-26 Statewise " sheetId="4" r:id="rId3"/>
    <sheet name="June-26 Statewise" sheetId="5" r:id="rId4"/>
    <sheet name="Jul-26 Statewise" sheetId="6" r:id="rId5"/>
    <sheet name="Aug-26 Statewise" sheetId="8" r:id="rId6"/>
  </sheets>
  <definedNames>
    <definedName name="_xlnm.Print_Area" localSheetId="0">'NG-H-SC '!$A$1:$AN$34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6" i="2" l="1"/>
  <c r="AN13" i="2"/>
  <c r="AL16" i="2"/>
  <c r="AN26" i="2"/>
  <c r="AK36" i="8" l="1"/>
  <c r="AJ36" i="8"/>
  <c r="AI36" i="8"/>
  <c r="AH36" i="8"/>
  <c r="AG36" i="8"/>
  <c r="AF36" i="8"/>
  <c r="AE36" i="8"/>
  <c r="AD36" i="8"/>
  <c r="AC36" i="8"/>
  <c r="AB36" i="8"/>
  <c r="AA36" i="8"/>
  <c r="Z36" i="8"/>
  <c r="Y36" i="8"/>
  <c r="X36" i="8"/>
  <c r="W36" i="8"/>
  <c r="V36" i="8"/>
  <c r="U36" i="8"/>
  <c r="T36" i="8"/>
  <c r="S36" i="8"/>
  <c r="R36" i="8"/>
  <c r="Q36" i="8"/>
  <c r="P36" i="8"/>
  <c r="O36" i="8"/>
  <c r="N36" i="8"/>
  <c r="M36" i="8"/>
  <c r="K36" i="8"/>
  <c r="J36" i="8"/>
  <c r="I36" i="8"/>
  <c r="H36" i="8"/>
  <c r="G36" i="8"/>
  <c r="AN36" i="8" s="1"/>
  <c r="F36" i="8"/>
  <c r="AM36" i="8" s="1"/>
  <c r="E36" i="8"/>
  <c r="AL36" i="8" s="1"/>
  <c r="D36" i="8"/>
  <c r="B36" i="8"/>
  <c r="AN35" i="8"/>
  <c r="AM35" i="8"/>
  <c r="AL35" i="8"/>
  <c r="AN34" i="8"/>
  <c r="AM34" i="8"/>
  <c r="AL34" i="8"/>
  <c r="AN33" i="8"/>
  <c r="AM33" i="8"/>
  <c r="AL33" i="8"/>
  <c r="AN32" i="8"/>
  <c r="AM32" i="8"/>
  <c r="AL32" i="8"/>
  <c r="AN31" i="8"/>
  <c r="AM31" i="8"/>
  <c r="AL31" i="8"/>
  <c r="AN30" i="8"/>
  <c r="AM30" i="8"/>
  <c r="AL30" i="8"/>
  <c r="AN29" i="8"/>
  <c r="AM29" i="8"/>
  <c r="AL29" i="8"/>
  <c r="AN28" i="8"/>
  <c r="AM28" i="8"/>
  <c r="AL28" i="8"/>
  <c r="AN27" i="8"/>
  <c r="AM27" i="8"/>
  <c r="AL27" i="8"/>
  <c r="AN26" i="8"/>
  <c r="AM26" i="8"/>
  <c r="AL26" i="8"/>
  <c r="AN25" i="8"/>
  <c r="AM25" i="8"/>
  <c r="AL25" i="8"/>
  <c r="AN24" i="8"/>
  <c r="AM24" i="8"/>
  <c r="AL24" i="8"/>
  <c r="AN23" i="8"/>
  <c r="AM23" i="8"/>
  <c r="AL23" i="8"/>
  <c r="AN22" i="8"/>
  <c r="AM22" i="8"/>
  <c r="AL22" i="8"/>
  <c r="AN21" i="8"/>
  <c r="AM21" i="8"/>
  <c r="AL21" i="8"/>
  <c r="AN20" i="8"/>
  <c r="AM20" i="8"/>
  <c r="AL20" i="8"/>
  <c r="AN19" i="8"/>
  <c r="AM19" i="8"/>
  <c r="AL19" i="8"/>
  <c r="AN18" i="8"/>
  <c r="AM18" i="8"/>
  <c r="AL18" i="8"/>
  <c r="AN17" i="8"/>
  <c r="AM17" i="8"/>
  <c r="AL17" i="8"/>
  <c r="AN16" i="8"/>
  <c r="AM16" i="8"/>
  <c r="AL16" i="8"/>
  <c r="AN15" i="8"/>
  <c r="AM15" i="8"/>
  <c r="AL15" i="8"/>
  <c r="AN14" i="8"/>
  <c r="AM14" i="8"/>
  <c r="AL14" i="8"/>
  <c r="AN13" i="8"/>
  <c r="AM13" i="8"/>
  <c r="AL13" i="8"/>
  <c r="AN12" i="8"/>
  <c r="AM12" i="8"/>
  <c r="AL12" i="8"/>
  <c r="AN11" i="8"/>
  <c r="AM11" i="8"/>
  <c r="AL11" i="8"/>
  <c r="AN10" i="8"/>
  <c r="AM10" i="8"/>
  <c r="AL10" i="8"/>
  <c r="AN9" i="8"/>
  <c r="AM9" i="8"/>
  <c r="AL9" i="8"/>
  <c r="AN8" i="8"/>
  <c r="AM8" i="8"/>
  <c r="AL8" i="8"/>
  <c r="AN7" i="8"/>
  <c r="AM7" i="8"/>
  <c r="AL7" i="8"/>
  <c r="AN6" i="8"/>
  <c r="AM6" i="8"/>
  <c r="AL6" i="8"/>
  <c r="AN5" i="8"/>
  <c r="AM5" i="8"/>
  <c r="AL5" i="8"/>
  <c r="AN36" i="6" l="1"/>
  <c r="AM36" i="6"/>
  <c r="AL36" i="6"/>
  <c r="AN36" i="5" l="1"/>
  <c r="AN36" i="4" l="1"/>
  <c r="B27" i="2" l="1"/>
  <c r="AL26" i="2"/>
  <c r="AN20" i="2"/>
  <c r="AN19" i="2"/>
  <c r="AN18" i="2"/>
  <c r="AN17" i="2"/>
  <c r="AN16" i="2"/>
  <c r="AL15" i="2"/>
  <c r="AM14" i="2"/>
  <c r="AL14" i="2"/>
  <c r="AM13" i="2"/>
  <c r="AL13" i="2"/>
  <c r="AI27" i="2"/>
  <c r="AF27" i="2"/>
  <c r="AC27" i="2"/>
  <c r="Z27" i="2"/>
  <c r="W27" i="2"/>
  <c r="T27" i="2"/>
  <c r="Q27" i="2"/>
  <c r="N27" i="2"/>
  <c r="K27" i="2"/>
  <c r="H27" i="2"/>
  <c r="E27" i="2"/>
  <c r="AM26" i="2"/>
  <c r="AN25" i="2"/>
  <c r="AM25" i="2"/>
  <c r="AL25" i="2"/>
  <c r="AN24" i="2"/>
  <c r="AM24" i="2"/>
  <c r="AL24" i="2"/>
  <c r="AN23" i="2"/>
  <c r="AM23" i="2"/>
  <c r="AL23" i="2"/>
  <c r="AN22" i="2"/>
  <c r="AM22" i="2"/>
  <c r="AL22" i="2"/>
  <c r="AM20" i="2"/>
  <c r="AL20" i="2"/>
  <c r="AM19" i="2"/>
  <c r="AL19" i="2"/>
  <c r="AM18" i="2"/>
  <c r="AL18" i="2"/>
  <c r="AM17" i="2"/>
  <c r="AL17" i="2"/>
  <c r="AM15" i="2"/>
  <c r="E10" i="2"/>
  <c r="H10" i="2" s="1"/>
  <c r="K10" i="2" s="1"/>
  <c r="N10" i="2" s="1"/>
  <c r="Q10" i="2" s="1"/>
  <c r="T10" i="2" s="1"/>
  <c r="W10" i="2" s="1"/>
  <c r="Z10" i="2" s="1"/>
  <c r="AC10" i="2" s="1"/>
  <c r="AF10" i="2" s="1"/>
  <c r="AI10" i="2" s="1"/>
  <c r="AL27" i="2" l="1"/>
  <c r="AN14" i="2"/>
  <c r="AN15" i="2"/>
</calcChain>
</file>

<file path=xl/sharedStrings.xml><?xml version="1.0" encoding="utf-8"?>
<sst xmlns="http://schemas.openxmlformats.org/spreadsheetml/2006/main" count="499" uniqueCount="80">
  <si>
    <t>Domestic</t>
  </si>
  <si>
    <t>RLNG</t>
  </si>
  <si>
    <t>Total</t>
  </si>
  <si>
    <t>Energy Sector</t>
  </si>
  <si>
    <t>Power</t>
  </si>
  <si>
    <t>CGD</t>
  </si>
  <si>
    <t>Refinery</t>
  </si>
  <si>
    <t>Agriculture(Tea Plantation)</t>
  </si>
  <si>
    <t>Industrial</t>
  </si>
  <si>
    <t>Manufacturing</t>
  </si>
  <si>
    <t>Other/Misc</t>
  </si>
  <si>
    <t>Non Energy Sectors</t>
  </si>
  <si>
    <t>Fertilizer</t>
  </si>
  <si>
    <t>Petrochemical</t>
  </si>
  <si>
    <t>LPG Shrinkage</t>
  </si>
  <si>
    <t>Sponge Iron/Steel</t>
  </si>
  <si>
    <t>Grand Total</t>
  </si>
  <si>
    <t xml:space="preserve">Source: Oil and Gas companies </t>
  </si>
  <si>
    <t>MMT:Million Metric Tonnes</t>
  </si>
  <si>
    <t>1 MMT = 1325 MMSCM</t>
  </si>
  <si>
    <t xml:space="preserve">MMSCM : Million Standard Cubic Meter </t>
  </si>
  <si>
    <t>Note: From the FY 2020-21 onwards ,ONGC , OIL and DGH sectoral consumption data added in given table, includes I\C consumption data of these enities which inter-alia includes (i.e I\C) sectors like VAP shrinkage, LPG Shrinkage, Captive Power Generation, supply to power houses , supply to crematoriums &amp; schools etc. Excludes remaining components of I\C.</t>
  </si>
  <si>
    <t>I/C for P/L System</t>
  </si>
  <si>
    <t>Sectoral Consumption* (in MMSCM)</t>
  </si>
  <si>
    <t>* Provisional</t>
  </si>
  <si>
    <t>FY 2026-27</t>
  </si>
  <si>
    <t>Financial Year  2026-27</t>
  </si>
  <si>
    <t>AGRICULTURE</t>
  </si>
  <si>
    <t>CITY OR LOCAL NATURAL GAS DISTRIBUTION NETWORK</t>
  </si>
  <si>
    <t>FERTILIZER</t>
  </si>
  <si>
    <t>INTERNAL CONSUMPTION FOR PIPELINE SYSTEM</t>
  </si>
  <si>
    <t>INDUSTRIAL</t>
  </si>
  <si>
    <t>LPG SHRINKAGE</t>
  </si>
  <si>
    <t>MANUFACTURING</t>
  </si>
  <si>
    <t>MISCELLANEOUS</t>
  </si>
  <si>
    <t>PETROCHEM</t>
  </si>
  <si>
    <t>POWER</t>
  </si>
  <si>
    <t>REFINERY</t>
  </si>
  <si>
    <t>SPONGE IRON</t>
  </si>
  <si>
    <t xml:space="preserve"> Total (in MMSCM)</t>
  </si>
  <si>
    <t>State</t>
  </si>
  <si>
    <t>RLNG/ Others</t>
  </si>
  <si>
    <t xml:space="preserve"> Total </t>
  </si>
  <si>
    <t>ANDHRA PRADESH</t>
  </si>
  <si>
    <t>ARUNACHAL PRADESH</t>
  </si>
  <si>
    <t>ASSAM</t>
  </si>
  <si>
    <t>BIHAR</t>
  </si>
  <si>
    <t>CHANDIGARH</t>
  </si>
  <si>
    <t>CHHATTISGARH</t>
  </si>
  <si>
    <t>DADRA &amp; NAGAR HAVELI AND DAMAN &amp; DIU</t>
  </si>
  <si>
    <t>DELHI</t>
  </si>
  <si>
    <t>GOA</t>
  </si>
  <si>
    <t>GUJARAT</t>
  </si>
  <si>
    <t>HARYANA</t>
  </si>
  <si>
    <t>HIMACHAL PRADESH</t>
  </si>
  <si>
    <t>JHARKHAND</t>
  </si>
  <si>
    <t>KARNATAKA</t>
  </si>
  <si>
    <t>KERALA</t>
  </si>
  <si>
    <t>MADHYA PRADESH</t>
  </si>
  <si>
    <t>MAHARASHTRA</t>
  </si>
  <si>
    <t>ODISHA</t>
  </si>
  <si>
    <t>PUDUCHERRY</t>
  </si>
  <si>
    <t>PUNJAB</t>
  </si>
  <si>
    <t>RAJASTHAN</t>
  </si>
  <si>
    <t>TAMIL NADU</t>
  </si>
  <si>
    <t>TELANGANA</t>
  </si>
  <si>
    <t>TRIPURA</t>
  </si>
  <si>
    <t>UTTAR PRADESH</t>
  </si>
  <si>
    <t>UTTARAKHAND</t>
  </si>
  <si>
    <t>WEST BENGAL</t>
  </si>
  <si>
    <t>EASTERN OFFSHORE</t>
  </si>
  <si>
    <t>GUJARAT OFFSHORE</t>
  </si>
  <si>
    <t>WESTERN OFFSHORE</t>
  </si>
  <si>
    <t>NOT ASSIGNED</t>
  </si>
  <si>
    <t xml:space="preserve">*Totals may not tally due to rounding off. The dataset (P) is based on information provided by Oil &amp; Gas Companies reporting to PPAC i.e. ONGC, OIL, DGH, GAIL, GSPC, Torrent Power Limited, Shell Energy India Pvt. Ltd., BPCL, RIL and IOCL. Components of internal consumption related to VAP shrinkage, LPG Shrinkage, Captive Power Generation, supply to power houses, supply to crematoriums &amp; schools etc. as reported by Oil &amp; Gas Companies have also been included. 
For Certain UTs/ States not reflected in above data, kindly refer CGD Table 3.12 of PPAC Ready Reckoner, as the supply of gas in the areas may have been sourced from the above-mentioned State/s.
Subject to change (for further details visit https://ppac.gov.in/natural-gas/sectoral-consumption).  </t>
  </si>
  <si>
    <t>April-26 State Wise Natural Gas Sale\Consumption (P)* (in MMSCM)</t>
  </si>
  <si>
    <t>May-26 State Wise Natural Gas Sale\Consumption (P)* (in MMSCM)</t>
  </si>
  <si>
    <t>June-26 State Wise Natural Gas Sale\Consumption (P)* (in MMSCM)</t>
  </si>
  <si>
    <t>Paste as 'numbers'</t>
  </si>
  <si>
    <t>Updated on 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</si>
</sst>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5" formatCode="&quot;$&quot;#,##0_);\(&quot;$&quot;#,##0\)"/>
    <numFmt numFmtId="44" formatCode="_(&quot;$&quot;* #,##0.00_);_(&quot;$&quot;* \(#,##0.00\);_(&quot;$&quot;* &quot;-&quot;??_);_(@_)"/>
    <numFmt numFmtId="164" formatCode="&quot;₹&quot;\ #,##0.00;&quot;₹&quot;\ \-#,##0.00"/>
    <numFmt numFmtId="165" formatCode="_ * #,##0.00_ ;_ * \-#,##0.00_ ;_ * &quot;-&quot;??_ ;_ @_ "/>
    <numFmt numFmtId="166" formatCode="mmm\ yy"/>
    <numFmt numFmtId="167" formatCode="_-* #,##0.00_-;\-* #,##0.00_-;_-* &quot;-&quot;??_-;_-@_-"/>
    <numFmt numFmtId="168" formatCode="[$-409]mmmm/yy;@"/>
    <numFmt numFmtId="169" formatCode="0.000000"/>
    <numFmt numFmtId="170" formatCode="_-[$€-2]* #,##0.00_-;\-[$€-2]* #,##0.00_-;_-[$€-2]* &quot;-&quot;??_-"/>
    <numFmt numFmtId="171" formatCode="0.00_);[Red]\(0.00\)"/>
    <numFmt numFmtId="172" formatCode="mmmm\ d\,\ yyyy"/>
    <numFmt numFmtId="173" formatCode="_ * #,##0_ ;_ * \-#,##0_ ;_ * &quot;-&quot;??_ ;_ @_ "/>
    <numFmt numFmtId="174" formatCode="[$-409]dd\-mmm\-yyyy"/>
    <numFmt numFmtId="175" formatCode="mm/dd/yy"/>
    <numFmt numFmtId="176" formatCode="0.0"/>
    <numFmt numFmtId="177" formatCode="0.000"/>
    <numFmt numFmtId="178" formatCode="0.00000"/>
  </numFmts>
  <fonts count="57">
    <font>
      <sz val="11"/>
      <color theme="1"/>
      <name val="Aptos Narrow"/>
      <family val="2"/>
      <scheme val="minor"/>
    </font>
    <font>
      <b/>
      <sz val="11"/>
      <color theme="1"/>
      <name val="Aptos Narrow"/>
      <family val="2"/>
      <scheme val="minor"/>
    </font>
    <font>
      <sz val="16"/>
      <color theme="1"/>
      <name val="Times New Roman"/>
      <family val="1"/>
    </font>
    <font>
      <sz val="16"/>
      <color theme="1"/>
      <name val="Aptos Narrow"/>
      <family val="2"/>
      <scheme val="minor"/>
    </font>
    <font>
      <b/>
      <sz val="14"/>
      <name val="Times New Roman"/>
      <family val="1"/>
    </font>
    <font>
      <sz val="14"/>
      <color theme="1"/>
      <name val="Aptos Narrow"/>
      <family val="2"/>
      <scheme val="minor"/>
    </font>
    <font>
      <b/>
      <sz val="12"/>
      <color theme="1"/>
      <name val="Times New Roman"/>
      <family val="1"/>
    </font>
    <font>
      <b/>
      <sz val="12"/>
      <color rgb="FF000000"/>
      <name val="Times New Roman"/>
      <family val="1"/>
    </font>
    <font>
      <sz val="12"/>
      <color theme="1"/>
      <name val="Aptos Narrow"/>
      <family val="2"/>
      <scheme val="minor"/>
    </font>
    <font>
      <b/>
      <sz val="11"/>
      <color theme="1"/>
      <name val="Times New Roman"/>
      <family val="1"/>
    </font>
    <font>
      <sz val="11"/>
      <color theme="1"/>
      <name val="Times New Roman"/>
      <family val="1"/>
    </font>
    <font>
      <b/>
      <sz val="11"/>
      <color rgb="FF000000"/>
      <name val="Aptos Narrow"/>
      <family val="2"/>
      <scheme val="minor"/>
    </font>
    <font>
      <sz val="10"/>
      <color theme="1"/>
      <name val="Times New Roman"/>
      <family val="1"/>
    </font>
    <font>
      <sz val="11"/>
      <color indexed="8"/>
      <name val="Aptos Narrow"/>
      <family val="2"/>
      <scheme val="minor"/>
    </font>
    <font>
      <sz val="11"/>
      <color theme="1"/>
      <name val="Aptos Narrow"/>
      <family val="2"/>
      <scheme val="minor"/>
    </font>
    <font>
      <sz val="10"/>
      <name val="Arial"/>
      <family val="2"/>
    </font>
    <font>
      <b/>
      <sz val="11"/>
      <color indexed="8"/>
      <name val="Calibri"/>
      <family val="2"/>
    </font>
    <font>
      <b/>
      <sz val="11"/>
      <color indexed="63"/>
      <name val="Calibri"/>
      <family val="2"/>
    </font>
    <font>
      <sz val="12"/>
      <name val="Arial"/>
      <family val="2"/>
    </font>
    <font>
      <b/>
      <sz val="12"/>
      <name val="Arial"/>
      <family val="2"/>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Tahoma"/>
      <family val="2"/>
    </font>
    <font>
      <sz val="11"/>
      <color theme="1"/>
      <name val="Calibri"/>
      <family val="2"/>
    </font>
    <font>
      <sz val="10"/>
      <name val="MS Serif"/>
      <family val="1"/>
    </font>
    <font>
      <sz val="10"/>
      <color indexed="16"/>
      <name val="MS Serif"/>
      <family val="1"/>
    </font>
    <font>
      <i/>
      <sz val="11"/>
      <color indexed="23"/>
      <name val="Calibri"/>
      <family val="2"/>
    </font>
    <font>
      <sz val="10"/>
      <color indexed="23"/>
      <name val="Arial Narrow"/>
      <family val="2"/>
    </font>
    <font>
      <sz val="11"/>
      <color indexed="17"/>
      <name val="Calibri"/>
      <family val="2"/>
    </font>
    <font>
      <sz val="12"/>
      <name val="Bodoni Black"/>
      <family val="1"/>
    </font>
    <font>
      <sz val="8"/>
      <name val="Arial"/>
      <family val="2"/>
    </font>
    <font>
      <b/>
      <sz val="15"/>
      <color indexed="56"/>
      <name val="Calibri"/>
      <family val="2"/>
    </font>
    <font>
      <b/>
      <sz val="13"/>
      <color indexed="56"/>
      <name val="Calibri"/>
      <family val="2"/>
    </font>
    <font>
      <b/>
      <sz val="11"/>
      <color indexed="56"/>
      <name val="Calibri"/>
      <family val="2"/>
    </font>
    <font>
      <sz val="12"/>
      <color indexed="60"/>
      <name val="Bodoni Black"/>
      <family val="1"/>
    </font>
    <font>
      <sz val="10"/>
      <color indexed="56"/>
      <name val="Arial Black"/>
      <family val="2"/>
    </font>
    <font>
      <sz val="10"/>
      <name val="Arial MT Black"/>
      <charset val="238"/>
    </font>
    <font>
      <u/>
      <sz val="10"/>
      <color indexed="12"/>
      <name val="Arial"/>
      <family val="2"/>
    </font>
    <font>
      <sz val="11"/>
      <color indexed="62"/>
      <name val="Calibri"/>
      <family val="2"/>
    </font>
    <font>
      <sz val="11"/>
      <color indexed="52"/>
      <name val="Calibri"/>
      <family val="2"/>
    </font>
    <font>
      <sz val="11"/>
      <color indexed="60"/>
      <name val="Calibri"/>
      <family val="2"/>
    </font>
    <font>
      <sz val="16"/>
      <name val="Arial"/>
      <family val="2"/>
    </font>
    <font>
      <sz val="12"/>
      <color theme="1"/>
      <name val="Tahoma"/>
      <family val="2"/>
    </font>
    <font>
      <sz val="8"/>
      <name val="Helv"/>
    </font>
    <font>
      <b/>
      <sz val="8"/>
      <color indexed="8"/>
      <name val="Helv"/>
    </font>
    <font>
      <b/>
      <sz val="10"/>
      <color indexed="56"/>
      <name val="Arial Narrow"/>
      <family val="2"/>
    </font>
    <font>
      <b/>
      <sz val="18"/>
      <color indexed="56"/>
      <name val="Cambria"/>
      <family val="2"/>
    </font>
    <font>
      <sz val="11"/>
      <color indexed="10"/>
      <name val="Calibri"/>
      <family val="2"/>
    </font>
    <font>
      <b/>
      <sz val="11"/>
      <name val="Aptos Narrow"/>
      <family val="2"/>
      <scheme val="minor"/>
    </font>
    <font>
      <sz val="11"/>
      <name val="Aptos Narrow"/>
      <family val="2"/>
      <scheme val="minor"/>
    </font>
    <font>
      <b/>
      <sz val="9"/>
      <color theme="1"/>
      <name val="Aptos Narrow"/>
      <family val="2"/>
      <scheme val="minor"/>
    </font>
    <font>
      <b/>
      <sz val="12"/>
      <color indexed="8"/>
      <name val="Aptos Narrow"/>
      <family val="2"/>
      <scheme val="minor"/>
    </font>
    <font>
      <b/>
      <sz val="11"/>
      <color indexed="8"/>
      <name val="Aptos Narrow"/>
      <family val="2"/>
      <scheme val="minor"/>
    </font>
  </fonts>
  <fills count="3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5" tint="0.79998168889431442"/>
        <bgColor indexed="64"/>
      </patternFill>
    </fill>
    <fill>
      <patternFill patternType="solid">
        <fgColor theme="3" tint="0.89999084444715716"/>
        <bgColor theme="4"/>
      </patternFill>
    </fill>
    <fill>
      <patternFill patternType="solid">
        <fgColor theme="5" tint="0.79998168889431442"/>
        <bgColor theme="4"/>
      </patternFill>
    </fill>
    <fill>
      <patternFill patternType="solid">
        <fgColor theme="3" tint="0.89999084444715716"/>
        <bgColor indexed="64"/>
      </patternFill>
    </fill>
    <fill>
      <patternFill patternType="solid">
        <fgColor theme="9" tint="0.79998168889431442"/>
        <bgColor theme="4"/>
      </patternFill>
    </fill>
    <fill>
      <patternFill patternType="solid">
        <fgColor rgb="FFFFFF00"/>
        <bgColor rgb="FF000000"/>
      </patternFill>
    </fill>
    <fill>
      <patternFill patternType="solid">
        <fgColor rgb="FFFFC000"/>
        <bgColor indexed="64"/>
      </patternFill>
    </fill>
    <fill>
      <patternFill patternType="solid">
        <fgColor theme="4" tint="0.79998168889431442"/>
        <bgColor theme="4" tint="0.79998168889431442"/>
      </patternFill>
    </fill>
  </fills>
  <borders count="19">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right/>
      <top style="thin">
        <color theme="4" tint="0.39997558519241921"/>
      </top>
      <bottom/>
      <diagonal/>
    </border>
  </borders>
  <cellStyleXfs count="1165">
    <xf numFmtId="0" fontId="0" fillId="0" borderId="0"/>
    <xf numFmtId="0" fontId="13"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7" fontId="15" fillId="0" borderId="0" applyFont="0" applyFill="0" applyBorder="0" applyAlignment="0" applyProtection="0"/>
    <xf numFmtId="170" fontId="15" fillId="0" borderId="0"/>
    <xf numFmtId="170" fontId="15" fillId="0" borderId="0"/>
    <xf numFmtId="170" fontId="15" fillId="0" borderId="0"/>
    <xf numFmtId="170" fontId="15" fillId="0" borderId="0"/>
    <xf numFmtId="170" fontId="15" fillId="0" borderId="0"/>
    <xf numFmtId="170" fontId="15" fillId="0" borderId="0"/>
    <xf numFmtId="170" fontId="15" fillId="0" borderId="0"/>
    <xf numFmtId="170" fontId="15" fillId="0" borderId="0"/>
    <xf numFmtId="170" fontId="15" fillId="0" borderId="0"/>
    <xf numFmtId="170" fontId="15" fillId="0" borderId="0"/>
    <xf numFmtId="170" fontId="15" fillId="0" borderId="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15" fillId="0" borderId="0" applyFill="0" applyBorder="0" applyAlignment="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4" fillId="24" borderId="7"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0" fontId="25" fillId="25" borderId="8" applyNumberFormat="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167"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8" fontId="15" fillId="0" borderId="0" applyFont="0" applyFill="0" applyBorder="0" applyAlignment="0" applyProtection="0"/>
    <xf numFmtId="165" fontId="21" fillId="0" borderId="0" applyFont="0" applyFill="0" applyBorder="0" applyAlignment="0" applyProtection="0"/>
    <xf numFmtId="16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71"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3" fontId="15" fillId="0" borderId="0" applyFill="0" applyBorder="0" applyAlignment="0" applyProtection="0"/>
    <xf numFmtId="0" fontId="28" fillId="0" borderId="0" applyNumberFormat="0" applyAlignment="0">
      <alignment horizontal="left"/>
    </xf>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5" fontId="15" fillId="0" borderId="0" applyFill="0" applyBorder="0" applyAlignment="0" applyProtection="0"/>
    <xf numFmtId="172" fontId="15" fillId="0" borderId="0" applyFill="0" applyBorder="0" applyAlignment="0" applyProtection="0"/>
    <xf numFmtId="0" fontId="29" fillId="0" borderId="0" applyNumberFormat="0" applyAlignment="0">
      <alignment horizontal="left"/>
    </xf>
    <xf numFmtId="170" fontId="18"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2" fontId="15" fillId="0" borderId="0" applyFill="0" applyBorder="0" applyAlignment="0" applyProtection="0"/>
    <xf numFmtId="170" fontId="31" fillId="0" borderId="0" applyNumberFormat="0">
      <alignment vertical="top"/>
    </xf>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170" fontId="33" fillId="0" borderId="0">
      <alignment horizontal="left" vertical="center"/>
    </xf>
    <xf numFmtId="38" fontId="34" fillId="26" borderId="0" applyNumberFormat="0" applyBorder="0" applyAlignment="0" applyProtection="0"/>
    <xf numFmtId="0" fontId="19" fillId="0" borderId="9" applyNumberFormat="0" applyAlignment="0" applyProtection="0">
      <alignment horizontal="left" vertical="center"/>
    </xf>
    <xf numFmtId="0" fontId="19" fillId="0" borderId="5">
      <alignment horizontal="left" vertical="center"/>
    </xf>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5" fillId="0" borderId="10"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170" fontId="38" fillId="0" borderId="0">
      <alignment horizontal="left" vertical="center"/>
    </xf>
    <xf numFmtId="170" fontId="39" fillId="0" borderId="0">
      <alignment horizontal="left" vertical="center"/>
    </xf>
    <xf numFmtId="17" fontId="40" fillId="0" borderId="0">
      <alignment horizontal="left" vertical="top"/>
    </xf>
    <xf numFmtId="170" fontId="41" fillId="0" borderId="0" applyNumberFormat="0" applyFill="0" applyBorder="0" applyAlignment="0" applyProtection="0">
      <alignment vertical="top"/>
      <protection locked="0"/>
    </xf>
    <xf numFmtId="170" fontId="41" fillId="0" borderId="0" applyNumberFormat="0" applyFill="0" applyBorder="0" applyAlignment="0" applyProtection="0">
      <alignment vertical="top"/>
      <protection locked="0"/>
    </xf>
    <xf numFmtId="10" fontId="34" fillId="27" borderId="3" applyNumberFormat="0" applyBorder="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2" fillId="11" borderId="7" applyNumberFormat="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15" fillId="0" borderId="0"/>
    <xf numFmtId="170" fontId="45" fillId="0" borderId="0">
      <alignment horizontal="center" vertical="center" wrapText="1"/>
    </xf>
    <xf numFmtId="0" fontId="15" fillId="0" borderId="0"/>
    <xf numFmtId="0" fontId="14"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170" fontId="14" fillId="0" borderId="0"/>
    <xf numFmtId="0" fontId="15"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14" fillId="0" borderId="0"/>
    <xf numFmtId="0" fontId="15" fillId="0" borderId="0"/>
    <xf numFmtId="0" fontId="1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164" fontId="15" fillId="0" borderId="0"/>
    <xf numFmtId="169" fontId="15" fillId="0" borderId="0"/>
    <xf numFmtId="173" fontId="15" fillId="0" borderId="0"/>
    <xf numFmtId="0" fontId="14" fillId="0" borderId="0"/>
    <xf numFmtId="0" fontId="15" fillId="0" borderId="0"/>
    <xf numFmtId="0" fontId="15" fillId="0" borderId="0"/>
    <xf numFmtId="0" fontId="18" fillId="0" borderId="0"/>
    <xf numFmtId="0" fontId="14" fillId="0" borderId="0"/>
    <xf numFmtId="0" fontId="18" fillId="0" borderId="0"/>
    <xf numFmtId="0" fontId="18" fillId="0" borderId="0"/>
    <xf numFmtId="0" fontId="14" fillId="0" borderId="0"/>
    <xf numFmtId="0" fontId="15" fillId="0" borderId="0"/>
    <xf numFmtId="0" fontId="15" fillId="0" borderId="0"/>
    <xf numFmtId="0" fontId="15"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45" fillId="0" borderId="0">
      <alignment horizontal="center" vertical="center" wrapText="1"/>
    </xf>
    <xf numFmtId="0" fontId="27" fillId="0" borderId="0"/>
    <xf numFmtId="0" fontId="27" fillId="0" borderId="0"/>
    <xf numFmtId="0" fontId="27" fillId="0" borderId="0"/>
    <xf numFmtId="0" fontId="27" fillId="0" borderId="0"/>
    <xf numFmtId="0" fontId="14" fillId="0" borderId="0"/>
    <xf numFmtId="0" fontId="27" fillId="0" borderId="0"/>
    <xf numFmtId="0" fontId="27" fillId="0" borderId="0"/>
    <xf numFmtId="0" fontId="27"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0" fillId="0" borderId="0"/>
    <xf numFmtId="0" fontId="15" fillId="0" borderId="0"/>
    <xf numFmtId="0" fontId="14" fillId="0" borderId="0"/>
    <xf numFmtId="0" fontId="14" fillId="0" borderId="0"/>
    <xf numFmtId="0" fontId="14" fillId="0" borderId="0"/>
    <xf numFmtId="0" fontId="14" fillId="0" borderId="0"/>
    <xf numFmtId="0" fontId="15" fillId="0" borderId="0"/>
    <xf numFmtId="0" fontId="18" fillId="0" borderId="0"/>
    <xf numFmtId="0" fontId="27" fillId="0" borderId="0"/>
    <xf numFmtId="0" fontId="27" fillId="0" borderId="0"/>
    <xf numFmtId="0" fontId="15" fillId="0" borderId="0"/>
    <xf numFmtId="0" fontId="15" fillId="0" borderId="0" applyNumberFormat="0" applyFill="0" applyBorder="0" applyAlignment="0" applyProtection="0"/>
    <xf numFmtId="0" fontId="15" fillId="0" borderId="0"/>
    <xf numFmtId="0" fontId="14" fillId="0" borderId="0"/>
    <xf numFmtId="0" fontId="15" fillId="0" borderId="0"/>
    <xf numFmtId="0" fontId="15" fillId="0" borderId="0"/>
    <xf numFmtId="0" fontId="14" fillId="0" borderId="0"/>
    <xf numFmtId="0" fontId="15" fillId="0" borderId="0"/>
    <xf numFmtId="0" fontId="14" fillId="0" borderId="0"/>
    <xf numFmtId="0" fontId="14" fillId="0" borderId="0"/>
    <xf numFmtId="170" fontId="15" fillId="0" borderId="0"/>
    <xf numFmtId="0" fontId="15" fillId="0" borderId="0" applyNumberFormat="0" applyFill="0" applyBorder="0" applyAlignment="0" applyProtection="0"/>
    <xf numFmtId="0" fontId="15" fillId="0" borderId="0"/>
    <xf numFmtId="0" fontId="15" fillId="0" borderId="0"/>
    <xf numFmtId="0" fontId="27" fillId="0" borderId="0"/>
    <xf numFmtId="0" fontId="15" fillId="0" borderId="0"/>
    <xf numFmtId="0" fontId="14" fillId="0" borderId="0"/>
    <xf numFmtId="0" fontId="15" fillId="0" borderId="0"/>
    <xf numFmtId="0" fontId="14" fillId="0" borderId="0"/>
    <xf numFmtId="0" fontId="15" fillId="0" borderId="0"/>
    <xf numFmtId="0" fontId="14" fillId="0" borderId="0"/>
    <xf numFmtId="0" fontId="15" fillId="0" borderId="0"/>
    <xf numFmtId="0" fontId="27" fillId="0" borderId="0"/>
    <xf numFmtId="0" fontId="15" fillId="0" borderId="0"/>
    <xf numFmtId="0" fontId="14" fillId="0" borderId="0"/>
    <xf numFmtId="0" fontId="27" fillId="0" borderId="0"/>
    <xf numFmtId="0" fontId="15" fillId="0" borderId="0"/>
    <xf numFmtId="0" fontId="14" fillId="0" borderId="0"/>
    <xf numFmtId="0" fontId="15" fillId="0" borderId="0"/>
    <xf numFmtId="0" fontId="27" fillId="0" borderId="0"/>
    <xf numFmtId="0" fontId="27" fillId="0" borderId="0"/>
    <xf numFmtId="0" fontId="14" fillId="0" borderId="0"/>
    <xf numFmtId="0" fontId="14" fillId="0" borderId="0"/>
    <xf numFmtId="0" fontId="27" fillId="0" borderId="0"/>
    <xf numFmtId="0" fontId="14" fillId="0" borderId="0"/>
    <xf numFmtId="0" fontId="14" fillId="0" borderId="0"/>
    <xf numFmtId="0" fontId="15" fillId="0" borderId="0"/>
    <xf numFmtId="0" fontId="15" fillId="0" borderId="0"/>
    <xf numFmtId="0" fontId="15" fillId="0" borderId="0"/>
    <xf numFmtId="0" fontId="14" fillId="0" borderId="0"/>
    <xf numFmtId="0" fontId="15" fillId="0" borderId="0"/>
    <xf numFmtId="0" fontId="15" fillId="0" borderId="0"/>
    <xf numFmtId="0" fontId="14" fillId="0" borderId="0"/>
    <xf numFmtId="0" fontId="27" fillId="0" borderId="0"/>
    <xf numFmtId="0" fontId="15" fillId="0" borderId="0"/>
    <xf numFmtId="0" fontId="27" fillId="0" borderId="0"/>
    <xf numFmtId="0" fontId="15" fillId="0" borderId="0"/>
    <xf numFmtId="0" fontId="15" fillId="0" borderId="0"/>
    <xf numFmtId="0" fontId="15" fillId="0" borderId="0"/>
    <xf numFmtId="0" fontId="14" fillId="0" borderId="0"/>
    <xf numFmtId="0" fontId="14" fillId="0" borderId="0"/>
    <xf numFmtId="0" fontId="15" fillId="0" borderId="0"/>
    <xf numFmtId="0" fontId="15" fillId="0" borderId="0"/>
    <xf numFmtId="0" fontId="15" fillId="0" borderId="0" applyNumberFormat="0" applyFill="0" applyBorder="0" applyAlignment="0" applyProtection="0"/>
    <xf numFmtId="0" fontId="14" fillId="0" borderId="0"/>
    <xf numFmtId="0" fontId="15" fillId="0" borderId="0"/>
    <xf numFmtId="0" fontId="15" fillId="0" borderId="0" applyNumberFormat="0" applyFill="0" applyBorder="0" applyAlignment="0" applyProtection="0"/>
    <xf numFmtId="0" fontId="14" fillId="0" borderId="0"/>
    <xf numFmtId="0" fontId="15" fillId="0" borderId="0"/>
    <xf numFmtId="0" fontId="15" fillId="0" borderId="0"/>
    <xf numFmtId="0" fontId="14" fillId="0" borderId="0"/>
    <xf numFmtId="0" fontId="15" fillId="0" borderId="0"/>
    <xf numFmtId="0" fontId="14" fillId="0" borderId="0"/>
    <xf numFmtId="0" fontId="15" fillId="0" borderId="0"/>
    <xf numFmtId="0" fontId="27" fillId="0" borderId="0"/>
    <xf numFmtId="0" fontId="27" fillId="0" borderId="0"/>
    <xf numFmtId="0" fontId="27" fillId="0" borderId="0"/>
    <xf numFmtId="0" fontId="27" fillId="0" borderId="0"/>
    <xf numFmtId="0" fontId="14" fillId="0" borderId="0"/>
    <xf numFmtId="0" fontId="27" fillId="0" borderId="0"/>
    <xf numFmtId="0" fontId="27" fillId="0" borderId="0"/>
    <xf numFmtId="0" fontId="27" fillId="0" borderId="0"/>
    <xf numFmtId="0" fontId="27" fillId="0" borderId="0"/>
    <xf numFmtId="0" fontId="14" fillId="0" borderId="0"/>
    <xf numFmtId="0" fontId="15" fillId="0" borderId="0"/>
    <xf numFmtId="0" fontId="27" fillId="0" borderId="0"/>
    <xf numFmtId="0" fontId="27" fillId="0" borderId="0"/>
    <xf numFmtId="0" fontId="27" fillId="0" borderId="0"/>
    <xf numFmtId="0" fontId="20" fillId="0" borderId="0"/>
    <xf numFmtId="0" fontId="15" fillId="0" borderId="0"/>
    <xf numFmtId="0" fontId="14"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170" fontId="26" fillId="0" borderId="0"/>
    <xf numFmtId="0" fontId="14" fillId="0" borderId="0"/>
    <xf numFmtId="170" fontId="14" fillId="0" borderId="0"/>
    <xf numFmtId="0" fontId="15" fillId="0" borderId="0"/>
    <xf numFmtId="174" fontId="15" fillId="0" borderId="0"/>
    <xf numFmtId="0" fontId="15" fillId="0" borderId="0"/>
    <xf numFmtId="174" fontId="15" fillId="0" borderId="0"/>
    <xf numFmtId="174" fontId="15" fillId="0" borderId="0"/>
    <xf numFmtId="174" fontId="15" fillId="0" borderId="0"/>
    <xf numFmtId="0" fontId="15" fillId="0" borderId="0"/>
    <xf numFmtId="0" fontId="14" fillId="0" borderId="0"/>
    <xf numFmtId="174" fontId="15" fillId="0" borderId="0"/>
    <xf numFmtId="0" fontId="15" fillId="0" borderId="0"/>
    <xf numFmtId="174" fontId="15" fillId="0" borderId="0"/>
    <xf numFmtId="0" fontId="15" fillId="0" borderId="0"/>
    <xf numFmtId="0" fontId="15" fillId="0" borderId="0"/>
    <xf numFmtId="174" fontId="15" fillId="0" borderId="0"/>
    <xf numFmtId="0" fontId="15" fillId="0" borderId="0"/>
    <xf numFmtId="0" fontId="15" fillId="0" borderId="0"/>
    <xf numFmtId="0" fontId="15"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4" fillId="0" borderId="0"/>
    <xf numFmtId="0" fontId="14" fillId="0" borderId="0"/>
    <xf numFmtId="0" fontId="15" fillId="0" borderId="0"/>
    <xf numFmtId="0" fontId="15" fillId="0" borderId="0"/>
    <xf numFmtId="0" fontId="14" fillId="0" borderId="0"/>
    <xf numFmtId="0" fontId="15" fillId="0" borderId="0"/>
    <xf numFmtId="170" fontId="15" fillId="0" borderId="0"/>
    <xf numFmtId="0" fontId="15" fillId="0" borderId="0"/>
    <xf numFmtId="0" fontId="18" fillId="0" borderId="0"/>
    <xf numFmtId="0" fontId="15" fillId="0" borderId="0"/>
    <xf numFmtId="0" fontId="15" fillId="0" borderId="0"/>
    <xf numFmtId="0" fontId="14" fillId="0" borderId="0"/>
    <xf numFmtId="0" fontId="15" fillId="0" borderId="0"/>
    <xf numFmtId="0" fontId="18"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4" fillId="0" borderId="0"/>
    <xf numFmtId="0" fontId="46" fillId="0" borderId="0"/>
    <xf numFmtId="0" fontId="14" fillId="0" borderId="0"/>
    <xf numFmtId="0" fontId="46" fillId="0" borderId="0"/>
    <xf numFmtId="0" fontId="46"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170" fontId="15" fillId="0" borderId="0"/>
    <xf numFmtId="0" fontId="15" fillId="0" borderId="3">
      <alignment horizontal="center" vertical="center"/>
    </xf>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5" fillId="0" borderId="0"/>
    <xf numFmtId="0" fontId="14" fillId="0" borderId="0"/>
    <xf numFmtId="0" fontId="21" fillId="0" borderId="0"/>
    <xf numFmtId="0" fontId="15" fillId="0" borderId="0"/>
    <xf numFmtId="170" fontId="15" fillId="0" borderId="0"/>
    <xf numFmtId="0" fontId="18" fillId="0" borderId="0"/>
    <xf numFmtId="0" fontId="14" fillId="0" borderId="0"/>
    <xf numFmtId="0" fontId="15" fillId="0" borderId="0"/>
    <xf numFmtId="0" fontId="14" fillId="0" borderId="0"/>
    <xf numFmtId="0" fontId="14" fillId="0" borderId="0"/>
    <xf numFmtId="0" fontId="15" fillId="0" borderId="0"/>
    <xf numFmtId="0" fontId="15" fillId="0" borderId="0"/>
    <xf numFmtId="0" fontId="14" fillId="0" borderId="0"/>
    <xf numFmtId="0" fontId="14" fillId="0" borderId="0"/>
    <xf numFmtId="0" fontId="15" fillId="0" borderId="0"/>
    <xf numFmtId="0" fontId="15" fillId="0" borderId="0"/>
    <xf numFmtId="0" fontId="15" fillId="0" borderId="0"/>
    <xf numFmtId="0" fontId="15" fillId="0" borderId="0"/>
    <xf numFmtId="170" fontId="14" fillId="0" borderId="0"/>
    <xf numFmtId="0" fontId="15" fillId="0" borderId="0"/>
    <xf numFmtId="0" fontId="15" fillId="0" borderId="0"/>
    <xf numFmtId="0" fontId="15" fillId="0" borderId="0"/>
    <xf numFmtId="0" fontId="15" fillId="0" borderId="0"/>
    <xf numFmtId="0" fontId="14" fillId="0" borderId="0"/>
    <xf numFmtId="0" fontId="15" fillId="0" borderId="0"/>
    <xf numFmtId="0" fontId="14" fillId="0" borderId="0"/>
    <xf numFmtId="0" fontId="15" fillId="0" borderId="0"/>
    <xf numFmtId="0" fontId="14" fillId="0" borderId="0"/>
    <xf numFmtId="0" fontId="14" fillId="0" borderId="0"/>
    <xf numFmtId="170" fontId="14" fillId="0" borderId="0"/>
    <xf numFmtId="0" fontId="14" fillId="0" borderId="0"/>
    <xf numFmtId="0" fontId="15" fillId="0" borderId="0"/>
    <xf numFmtId="0" fontId="15" fillId="0" borderId="0"/>
    <xf numFmtId="0" fontId="15" fillId="0" borderId="0"/>
    <xf numFmtId="0" fontId="14" fillId="0" borderId="0"/>
    <xf numFmtId="0" fontId="15" fillId="0" borderId="0"/>
    <xf numFmtId="0" fontId="15" fillId="0" borderId="0"/>
    <xf numFmtId="0" fontId="14" fillId="0" borderId="0"/>
    <xf numFmtId="0" fontId="14" fillId="0" borderId="0"/>
    <xf numFmtId="0" fontId="15" fillId="0" borderId="0"/>
    <xf numFmtId="0" fontId="21"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21" fillId="29" borderId="14" applyNumberFormat="0" applyFont="0" applyAlignment="0" applyProtection="0"/>
    <xf numFmtId="0" fontId="15" fillId="29" borderId="14" applyNumberFormat="0" applyFont="0" applyAlignment="0" applyProtection="0"/>
    <xf numFmtId="0" fontId="21"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5" fillId="29" borderId="14" applyNumberFormat="0" applyFon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0" fontId="17" fillId="24" borderId="15" applyNumberFormat="0" applyAlignment="0" applyProtection="0"/>
    <xf numFmtId="1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21" fillId="0" borderId="0" applyFont="0" applyFill="0" applyBorder="0" applyAlignment="0" applyProtection="0"/>
    <xf numFmtId="9" fontId="1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5" fillId="0" borderId="0" applyFont="0" applyFill="0" applyBorder="0" applyAlignment="0" applyProtection="0"/>
    <xf numFmtId="9" fontId="27" fillId="0" borderId="0" applyFont="0" applyFill="0" applyBorder="0" applyAlignment="0" applyProtection="0"/>
    <xf numFmtId="9" fontId="1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5" fontId="47" fillId="0" borderId="0" applyNumberFormat="0" applyFill="0" applyBorder="0" applyAlignment="0" applyProtection="0">
      <alignment horizontal="left"/>
    </xf>
    <xf numFmtId="0" fontId="15" fillId="0" borderId="0"/>
    <xf numFmtId="0" fontId="15"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0" fontId="48" fillId="0" borderId="0" applyBorder="0">
      <alignment horizontal="right"/>
    </xf>
    <xf numFmtId="170" fontId="49" fillId="0" borderId="0">
      <alignment vertical="top"/>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16" fillId="0" borderId="16"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5" fillId="0" borderId="0"/>
    <xf numFmtId="0" fontId="15" fillId="0" borderId="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4" fontId="15" fillId="0" borderId="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3" fillId="0" borderId="0"/>
  </cellStyleXfs>
  <cellXfs count="66">
    <xf numFmtId="0" fontId="0" fillId="0" borderId="0" xfId="0"/>
    <xf numFmtId="0" fontId="2" fillId="0" borderId="0" xfId="0" applyFont="1"/>
    <xf numFmtId="0" fontId="3" fillId="0" borderId="0" xfId="0" applyFont="1"/>
    <xf numFmtId="0" fontId="4" fillId="0" borderId="0" xfId="0" applyFont="1"/>
    <xf numFmtId="0" fontId="4" fillId="2" borderId="0" xfId="0" applyFont="1" applyFill="1" applyAlignment="1">
      <alignment vertical="center"/>
    </xf>
    <xf numFmtId="0" fontId="5" fillId="0" borderId="0" xfId="0" applyFont="1"/>
    <xf numFmtId="0" fontId="6" fillId="5" borderId="3" xfId="0" applyFont="1" applyFill="1" applyBorder="1"/>
    <xf numFmtId="0" fontId="8" fillId="0" borderId="0" xfId="0" applyFont="1"/>
    <xf numFmtId="0" fontId="7" fillId="5" borderId="3" xfId="0" applyFont="1" applyFill="1" applyBorder="1" applyAlignment="1">
      <alignment vertical="center"/>
    </xf>
    <xf numFmtId="0" fontId="9" fillId="2" borderId="4" xfId="0" applyFont="1" applyFill="1" applyBorder="1"/>
    <xf numFmtId="0" fontId="9" fillId="2" borderId="5" xfId="0" applyFont="1" applyFill="1" applyBorder="1"/>
    <xf numFmtId="0" fontId="9" fillId="2" borderId="6" xfId="0" applyFont="1" applyFill="1" applyBorder="1"/>
    <xf numFmtId="0" fontId="10" fillId="0" borderId="3" xfId="0" applyFont="1" applyBorder="1"/>
    <xf numFmtId="0" fontId="9" fillId="0" borderId="3" xfId="0" applyFont="1" applyBorder="1"/>
    <xf numFmtId="0" fontId="1" fillId="5" borderId="3" xfId="0" applyFont="1" applyFill="1" applyBorder="1" applyAlignment="1">
      <alignment horizontal="center"/>
    </xf>
    <xf numFmtId="0" fontId="12" fillId="0" borderId="0" xfId="0" applyFont="1" applyAlignment="1">
      <alignment vertical="top"/>
    </xf>
    <xf numFmtId="1" fontId="0" fillId="2" borderId="3" xfId="0" applyNumberFormat="1" applyFill="1" applyBorder="1" applyAlignment="1">
      <alignment horizontal="center" vertical="center"/>
    </xf>
    <xf numFmtId="2" fontId="0" fillId="2" borderId="3" xfId="0" applyNumberFormat="1" applyFill="1" applyBorder="1" applyAlignment="1">
      <alignment horizontal="center" vertical="center"/>
    </xf>
    <xf numFmtId="0" fontId="12" fillId="0" borderId="17" xfId="0" applyFont="1" applyBorder="1"/>
    <xf numFmtId="1" fontId="10" fillId="0" borderId="3" xfId="0" applyNumberFormat="1" applyFont="1" applyBorder="1" applyAlignment="1">
      <alignment horizontal="center" vertical="center"/>
    </xf>
    <xf numFmtId="1" fontId="9" fillId="2" borderId="5" xfId="0" applyNumberFormat="1" applyFont="1" applyFill="1" applyBorder="1" applyAlignment="1">
      <alignment horizontal="center" vertical="center"/>
    </xf>
    <xf numFmtId="1" fontId="10" fillId="0" borderId="3" xfId="0" applyNumberFormat="1" applyFont="1" applyBorder="1" applyAlignment="1">
      <alignment horizontal="center"/>
    </xf>
    <xf numFmtId="1" fontId="9" fillId="0" borderId="3" xfId="0" applyNumberFormat="1" applyFont="1" applyBorder="1" applyAlignment="1">
      <alignment horizontal="center"/>
    </xf>
    <xf numFmtId="1" fontId="9" fillId="2" borderId="5" xfId="0" applyNumberFormat="1" applyFont="1" applyFill="1" applyBorder="1" applyAlignment="1">
      <alignment horizontal="center"/>
    </xf>
    <xf numFmtId="1" fontId="9" fillId="2" borderId="6" xfId="0" applyNumberFormat="1" applyFont="1" applyFill="1" applyBorder="1" applyAlignment="1">
      <alignment horizontal="center"/>
    </xf>
    <xf numFmtId="0" fontId="9" fillId="2" borderId="5" xfId="0" applyFont="1" applyFill="1" applyBorder="1" applyAlignment="1">
      <alignment horizontal="center"/>
    </xf>
    <xf numFmtId="0" fontId="9" fillId="2" borderId="6" xfId="0" applyFont="1" applyFill="1" applyBorder="1" applyAlignment="1">
      <alignment horizontal="center"/>
    </xf>
    <xf numFmtId="176" fontId="9" fillId="0" borderId="3" xfId="0" applyNumberFormat="1" applyFont="1" applyBorder="1" applyAlignment="1">
      <alignment horizontal="center"/>
    </xf>
    <xf numFmtId="0" fontId="13" fillId="0" borderId="0" xfId="1"/>
    <xf numFmtId="0" fontId="52" fillId="32" borderId="3" xfId="2" applyFont="1" applyFill="1" applyBorder="1" applyAlignment="1">
      <alignment horizontal="left" vertical="top"/>
    </xf>
    <xf numFmtId="0" fontId="52" fillId="31" borderId="3" xfId="2" applyFont="1" applyFill="1" applyBorder="1" applyAlignment="1">
      <alignment horizontal="left" vertical="top"/>
    </xf>
    <xf numFmtId="0" fontId="52" fillId="31" borderId="3" xfId="2" applyFont="1" applyFill="1" applyBorder="1" applyAlignment="1">
      <alignment horizontal="left" vertical="top" wrapText="1"/>
    </xf>
    <xf numFmtId="0" fontId="52" fillId="32" borderId="3" xfId="2" applyFont="1" applyFill="1" applyBorder="1" applyAlignment="1">
      <alignment horizontal="left" vertical="top" wrapText="1"/>
    </xf>
    <xf numFmtId="0" fontId="14" fillId="30" borderId="3" xfId="2" applyFill="1" applyBorder="1" applyAlignment="1">
      <alignment horizontal="left" vertical="top"/>
    </xf>
    <xf numFmtId="177" fontId="14" fillId="33" borderId="3" xfId="2" applyNumberFormat="1" applyFill="1" applyBorder="1" applyAlignment="1">
      <alignment horizontal="right" vertical="top"/>
    </xf>
    <xf numFmtId="177" fontId="53" fillId="34" borderId="3" xfId="2" applyNumberFormat="1" applyFont="1" applyFill="1" applyBorder="1" applyAlignment="1">
      <alignment horizontal="right" vertical="top"/>
    </xf>
    <xf numFmtId="0" fontId="14" fillId="30" borderId="3" xfId="2" applyFill="1" applyBorder="1" applyAlignment="1">
      <alignment horizontal="left" vertical="top" wrapText="1"/>
    </xf>
    <xf numFmtId="0" fontId="1" fillId="30" borderId="3" xfId="2" applyFont="1" applyFill="1" applyBorder="1" applyAlignment="1">
      <alignment horizontal="left" vertical="top"/>
    </xf>
    <xf numFmtId="178" fontId="14" fillId="33" borderId="3" xfId="2" applyNumberFormat="1" applyFill="1" applyBorder="1" applyAlignment="1">
      <alignment horizontal="right" vertical="top"/>
    </xf>
    <xf numFmtId="17" fontId="0" fillId="0" borderId="0" xfId="0" applyNumberFormat="1" applyAlignment="1">
      <alignment horizontal="center"/>
    </xf>
    <xf numFmtId="0" fontId="4" fillId="0" borderId="0" xfId="2" applyFont="1" applyAlignment="1">
      <alignment horizontal="center" vertical="top"/>
    </xf>
    <xf numFmtId="17" fontId="56" fillId="30" borderId="0" xfId="0" applyNumberFormat="1" applyFont="1" applyFill="1" applyAlignment="1">
      <alignment horizontal="center"/>
    </xf>
    <xf numFmtId="177" fontId="1" fillId="37" borderId="18" xfId="0" applyNumberFormat="1" applyFont="1" applyFill="1" applyBorder="1"/>
    <xf numFmtId="177" fontId="1" fillId="37" borderId="3" xfId="0" applyNumberFormat="1" applyFont="1" applyFill="1" applyBorder="1"/>
    <xf numFmtId="0" fontId="1" fillId="3" borderId="3" xfId="0" applyFont="1" applyFill="1" applyBorder="1" applyAlignment="1">
      <alignment horizontal="center"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166" fontId="7" fillId="5" borderId="3" xfId="0" applyNumberFormat="1" applyFont="1" applyFill="1" applyBorder="1" applyAlignment="1">
      <alignment horizontal="center" vertical="center"/>
    </xf>
    <xf numFmtId="0" fontId="7" fillId="5" borderId="3" xfId="0" applyFont="1" applyFill="1" applyBorder="1" applyAlignment="1">
      <alignment horizontal="center" vertical="center"/>
    </xf>
    <xf numFmtId="1" fontId="11" fillId="5" borderId="4" xfId="0" applyNumberFormat="1" applyFont="1" applyFill="1" applyBorder="1" applyAlignment="1">
      <alignment horizontal="center" vertical="center"/>
    </xf>
    <xf numFmtId="1" fontId="11" fillId="5" borderId="5" xfId="0" applyNumberFormat="1" applyFont="1" applyFill="1" applyBorder="1" applyAlignment="1">
      <alignment horizontal="center" vertical="center"/>
    </xf>
    <xf numFmtId="1" fontId="11" fillId="5" borderId="6" xfId="0" applyNumberFormat="1" applyFont="1" applyFill="1" applyBorder="1" applyAlignment="1">
      <alignment horizontal="center" vertical="center"/>
    </xf>
    <xf numFmtId="0" fontId="12" fillId="0" borderId="0" xfId="0" applyFont="1" applyAlignment="1">
      <alignment horizontal="left" vertical="top"/>
    </xf>
    <xf numFmtId="0" fontId="0" fillId="0" borderId="0" xfId="0" applyAlignment="1">
      <alignment horizontal="left" wrapText="1"/>
    </xf>
    <xf numFmtId="0" fontId="52" fillId="32" borderId="4" xfId="2" applyFont="1" applyFill="1" applyBorder="1" applyAlignment="1">
      <alignment horizontal="center" vertical="top" wrapText="1"/>
    </xf>
    <xf numFmtId="0" fontId="52" fillId="32" borderId="5" xfId="2" applyFont="1" applyFill="1" applyBorder="1" applyAlignment="1">
      <alignment horizontal="center" vertical="top" wrapText="1"/>
    </xf>
    <xf numFmtId="0" fontId="52" fillId="32" borderId="6" xfId="2" applyFont="1" applyFill="1" applyBorder="1" applyAlignment="1">
      <alignment horizontal="center" vertical="top" wrapText="1"/>
    </xf>
    <xf numFmtId="0" fontId="52" fillId="31" borderId="4" xfId="2" applyFont="1" applyFill="1" applyBorder="1" applyAlignment="1">
      <alignment horizontal="center" vertical="top"/>
    </xf>
    <xf numFmtId="0" fontId="52" fillId="31" borderId="5" xfId="2" applyFont="1" applyFill="1" applyBorder="1" applyAlignment="1">
      <alignment horizontal="center" vertical="top"/>
    </xf>
    <xf numFmtId="0" fontId="52" fillId="31" borderId="6" xfId="2" applyFont="1" applyFill="1" applyBorder="1" applyAlignment="1">
      <alignment horizontal="center" vertical="top"/>
    </xf>
    <xf numFmtId="0" fontId="54" fillId="30" borderId="4" xfId="2" applyFont="1" applyFill="1" applyBorder="1" applyAlignment="1">
      <alignment horizontal="left" vertical="top" wrapText="1"/>
    </xf>
    <xf numFmtId="0" fontId="54" fillId="30" borderId="5" xfId="2" applyFont="1" applyFill="1" applyBorder="1" applyAlignment="1">
      <alignment horizontal="left" vertical="top" wrapText="1"/>
    </xf>
    <xf numFmtId="0" fontId="54" fillId="30" borderId="6" xfId="2" applyFont="1" applyFill="1" applyBorder="1" applyAlignment="1">
      <alignment horizontal="left" vertical="top" wrapText="1"/>
    </xf>
    <xf numFmtId="0" fontId="4" fillId="35" borderId="3" xfId="2" applyFont="1" applyFill="1" applyBorder="1" applyAlignment="1">
      <alignment horizontal="center" vertical="top"/>
    </xf>
    <xf numFmtId="0" fontId="55" fillId="0" borderId="0" xfId="0" applyFont="1" applyAlignment="1">
      <alignment horizontal="center"/>
    </xf>
    <xf numFmtId="0" fontId="55" fillId="36" borderId="0" xfId="0" applyFont="1" applyFill="1" applyAlignment="1">
      <alignment horizontal="center"/>
    </xf>
  </cellXfs>
  <cellStyles count="1165">
    <cellStyle name="_Book1 (43)" xfId="14" xr:uid="{18DD259D-8453-40A1-BA53-B8A1E0609780}"/>
    <cellStyle name="_Capex for April 2009 for Beena" xfId="15" xr:uid="{FE21C46B-1D39-44D8-AB88-F18ED09364DB}"/>
    <cellStyle name="_Capex for March 2009 for Beena" xfId="16" xr:uid="{C0E5CB7A-EC5A-499D-954B-F0FEB66A003E}"/>
    <cellStyle name="_Cashflow and Capex for June 2009 for Beena (1)" xfId="17" xr:uid="{4D66B8B8-AC17-40B2-974B-A5640AB23A79}"/>
    <cellStyle name="_Cashflow and Capex for May 2009 for Beena" xfId="18" xr:uid="{FA002DC2-F2CD-46C0-81E6-1F7EBB746315}"/>
    <cellStyle name="_Cashflow for August 2008 for Beena" xfId="19" xr:uid="{EF9BB228-0E03-4FA6-AD71-7A90BC4C5BC5}"/>
    <cellStyle name="_Cashflow for July 2008 for Beena" xfId="20" xr:uid="{2D3262D9-4EBB-4B85-8211-69C4078B2100}"/>
    <cellStyle name="_Cashflow for November 2008 for Beena" xfId="21" xr:uid="{5F4367A8-11F3-4A4C-8995-C6291ADBB769}"/>
    <cellStyle name="_Cashflow for October 2008 for Beena" xfId="22" xr:uid="{18778C95-FB84-4C1A-AF8E-E0CB6172D116}"/>
    <cellStyle name="_Cashflow for September 2008 for Beena" xfId="23" xr:uid="{69AC6423-E785-4C17-9717-A20427626413}"/>
    <cellStyle name="_MIS to Directors (new)" xfId="24" xr:uid="{BF0CAFDC-47C4-4F0A-9142-3E4F3222390F}"/>
    <cellStyle name="20% - Accent1 2" xfId="25" xr:uid="{934106B5-BED9-4778-A772-C4F7A9A84832}"/>
    <cellStyle name="20% - Accent1 2 2" xfId="26" xr:uid="{996E1920-D151-47B7-B9C9-4A10E7C04F07}"/>
    <cellStyle name="20% - Accent1 2 3" xfId="27" xr:uid="{FF59EA4B-25BF-4F60-95E5-DD4023AB3434}"/>
    <cellStyle name="20% - Accent1 2 4" xfId="28" xr:uid="{DF6E024B-8C68-4F4C-80CD-88E64177494E}"/>
    <cellStyle name="20% - Accent1 2 5" xfId="29" xr:uid="{E3730B61-98EC-4E1D-A505-862B6697C800}"/>
    <cellStyle name="20% - Accent1 2 6" xfId="30" xr:uid="{C869A4B7-C0E0-448E-8D86-6BFD4CC4F7CD}"/>
    <cellStyle name="20% - Accent1 3" xfId="31" xr:uid="{BD68B5CC-01EE-40EC-9565-E0243299C3E3}"/>
    <cellStyle name="20% - Accent1 4" xfId="32" xr:uid="{3C8991BC-8D66-4F54-87F4-E53F54BEC062}"/>
    <cellStyle name="20% - Accent1 5" xfId="33" xr:uid="{A8568DFE-197C-4D19-8D44-C94FD9E87E93}"/>
    <cellStyle name="20% - Accent1 6" xfId="34" xr:uid="{311A2819-09F5-4A3E-90BB-BC92EBF0C580}"/>
    <cellStyle name="20% - Accent1 7" xfId="35" xr:uid="{60CBAC4A-F73D-4389-B563-D390090D5179}"/>
    <cellStyle name="20% - Accent1 8" xfId="36" xr:uid="{9678EA78-032B-42DB-869C-B1B95EB3648B}"/>
    <cellStyle name="20% - Accent2 2" xfId="37" xr:uid="{150E5296-D12A-4531-AA82-75995B6FACDD}"/>
    <cellStyle name="20% - Accent2 2 2" xfId="38" xr:uid="{495DD17C-8E9D-4199-BBF6-FF813F67A8EC}"/>
    <cellStyle name="20% - Accent2 2 3" xfId="39" xr:uid="{9544459E-5907-46A7-A747-2A2C87A77D6A}"/>
    <cellStyle name="20% - Accent2 2 4" xfId="40" xr:uid="{E1A80910-EDD8-43AD-BEBE-6D9C7CBE371C}"/>
    <cellStyle name="20% - Accent2 2 5" xfId="41" xr:uid="{8FBF53BF-A601-47F4-A6B9-91A111BBEA3A}"/>
    <cellStyle name="20% - Accent2 2 6" xfId="42" xr:uid="{2D81C223-4AA1-49F7-8C7A-97ABB2249537}"/>
    <cellStyle name="20% - Accent2 3" xfId="43" xr:uid="{61849356-8ED1-4952-B02B-6804801681A6}"/>
    <cellStyle name="20% - Accent2 4" xfId="44" xr:uid="{E3FAA199-A0AF-4E5E-AE99-5E154DEADA65}"/>
    <cellStyle name="20% - Accent2 5" xfId="45" xr:uid="{FEC52A5B-EFED-4BC7-8416-F47F4AE478F9}"/>
    <cellStyle name="20% - Accent2 6" xfId="46" xr:uid="{BA877F60-F450-4BD1-B58F-11909E798C1F}"/>
    <cellStyle name="20% - Accent2 7" xfId="47" xr:uid="{3F2BAF80-B402-4DF7-AD12-68555051A8FF}"/>
    <cellStyle name="20% - Accent2 8" xfId="48" xr:uid="{D17897B1-A6F6-4EB9-81B5-692E5A3E41A0}"/>
    <cellStyle name="20% - Accent3 2" xfId="49" xr:uid="{8D4CC8B3-A9ED-4083-8ECD-D9EB91FF8C72}"/>
    <cellStyle name="20% - Accent3 2 2" xfId="50" xr:uid="{19652B64-466E-4ACA-9B8C-A32C88A5BC20}"/>
    <cellStyle name="20% - Accent3 2 3" xfId="51" xr:uid="{7ADECD4D-79C5-41A9-9FB9-6F4CA5E9A0E2}"/>
    <cellStyle name="20% - Accent3 2 4" xfId="52" xr:uid="{F59DD0B7-0CEA-4EC6-A881-866B42CBE0B6}"/>
    <cellStyle name="20% - Accent3 2 5" xfId="53" xr:uid="{F5F3DF9D-DD2F-4612-899E-287A5200BC79}"/>
    <cellStyle name="20% - Accent3 2 6" xfId="54" xr:uid="{7F715D41-11C6-4F58-937A-42FDC001B160}"/>
    <cellStyle name="20% - Accent3 3" xfId="55" xr:uid="{A8416C96-9D2E-430A-8505-D713FB913360}"/>
    <cellStyle name="20% - Accent3 4" xfId="56" xr:uid="{75764733-37FF-48A2-941B-D66BCAC66DAE}"/>
    <cellStyle name="20% - Accent3 5" xfId="57" xr:uid="{909C56BB-FF24-4408-A221-03299ECB5764}"/>
    <cellStyle name="20% - Accent3 6" xfId="58" xr:uid="{6531CE65-2324-4545-BA4E-CD8661C44BF3}"/>
    <cellStyle name="20% - Accent3 7" xfId="59" xr:uid="{C891F26A-879E-45FF-A5D0-DBDFD5630B5A}"/>
    <cellStyle name="20% - Accent3 8" xfId="60" xr:uid="{C96004F9-C5C8-46E0-80BE-50EF56EB65AF}"/>
    <cellStyle name="20% - Accent4 2" xfId="61" xr:uid="{03D593F8-7E66-4C17-A678-B0547E772475}"/>
    <cellStyle name="20% - Accent4 2 2" xfId="62" xr:uid="{22EC3414-9A9A-475A-8E7A-8ECB7275F2FF}"/>
    <cellStyle name="20% - Accent4 2 3" xfId="63" xr:uid="{6E4EAA8F-C9AA-4903-B0E2-3DBB66B3687D}"/>
    <cellStyle name="20% - Accent4 2 4" xfId="64" xr:uid="{24DB1E67-FF8A-42FE-99A8-C432AAB9AAD2}"/>
    <cellStyle name="20% - Accent4 2 5" xfId="65" xr:uid="{597F2CA9-5950-4E1E-9E89-747778C612A6}"/>
    <cellStyle name="20% - Accent4 2 6" xfId="66" xr:uid="{26911A3D-338F-41E6-9616-9747FFD889A1}"/>
    <cellStyle name="20% - Accent4 3" xfId="67" xr:uid="{2895B29C-9F23-4F7C-865B-481A0F4651EE}"/>
    <cellStyle name="20% - Accent4 4" xfId="68" xr:uid="{02DC3A9A-5D03-4E07-AEB0-241610EEC44C}"/>
    <cellStyle name="20% - Accent4 5" xfId="69" xr:uid="{11669C3D-210A-4907-9225-9B0F6A51EEAE}"/>
    <cellStyle name="20% - Accent4 6" xfId="70" xr:uid="{1C708CC6-B76B-4B2A-BCFE-6FD4723EB5F7}"/>
    <cellStyle name="20% - Accent4 7" xfId="71" xr:uid="{A91DF27D-4E9B-41E7-948C-26F010E9878B}"/>
    <cellStyle name="20% - Accent4 8" xfId="72" xr:uid="{F2713225-82A6-4072-90ED-13BA9BF8C862}"/>
    <cellStyle name="20% - Accent5 2" xfId="73" xr:uid="{4421CFC9-D2A3-40BF-9F26-970B89E1D584}"/>
    <cellStyle name="20% - Accent5 2 2" xfId="74" xr:uid="{F9731E2A-8D4C-4F40-A204-8AE7F5013A9E}"/>
    <cellStyle name="20% - Accent5 2 3" xfId="75" xr:uid="{6A93827A-B155-465C-8F19-B654BF48565B}"/>
    <cellStyle name="20% - Accent5 2 4" xfId="76" xr:uid="{DBDF32E4-16EA-4D75-B0BD-B99B0D651CC5}"/>
    <cellStyle name="20% - Accent5 2 5" xfId="77" xr:uid="{1047C215-5DAB-4D13-B11F-44BC4D97BDC0}"/>
    <cellStyle name="20% - Accent5 2 6" xfId="78" xr:uid="{3377EB29-E12D-492C-AC27-8E905810515D}"/>
    <cellStyle name="20% - Accent5 3" xfId="79" xr:uid="{BC995FBA-E5CD-4DA5-BA93-1088000BF0DA}"/>
    <cellStyle name="20% - Accent5 4" xfId="80" xr:uid="{5620DB55-B373-48AF-8AFC-E58396AA166D}"/>
    <cellStyle name="20% - Accent5 5" xfId="81" xr:uid="{6E968530-0680-404C-B76A-C4B9CE3C748A}"/>
    <cellStyle name="20% - Accent5 6" xfId="82" xr:uid="{C9528F7D-F4BD-477D-9950-27B77159206A}"/>
    <cellStyle name="20% - Accent5 7" xfId="83" xr:uid="{2A8A2493-B38A-43E6-8F88-5777B85E98B4}"/>
    <cellStyle name="20% - Accent5 8" xfId="84" xr:uid="{3738F9FF-7DCC-4DF4-A4C1-7502BE5B1B8B}"/>
    <cellStyle name="20% - Accent6 2" xfId="85" xr:uid="{12F1C173-EC1C-4BAC-AC82-B93FCF949321}"/>
    <cellStyle name="20% - Accent6 2 2" xfId="86" xr:uid="{E4391E4F-676F-42C5-A956-09E63AF437A8}"/>
    <cellStyle name="20% - Accent6 2 3" xfId="87" xr:uid="{E6275058-BF4B-40C0-8F8D-1DAD6A059038}"/>
    <cellStyle name="20% - Accent6 2 4" xfId="88" xr:uid="{A1B5F085-1144-4594-ACE0-338E117137C5}"/>
    <cellStyle name="20% - Accent6 2 5" xfId="89" xr:uid="{7D87ACE3-B501-4F21-907A-92AD236DDB82}"/>
    <cellStyle name="20% - Accent6 2 6" xfId="90" xr:uid="{0E010ED2-06F7-457D-BEEB-3117D899F634}"/>
    <cellStyle name="20% - Accent6 3" xfId="91" xr:uid="{49DB7A1B-A2C9-4657-AA63-1464954C6FC3}"/>
    <cellStyle name="20% - Accent6 4" xfId="92" xr:uid="{058E9FDE-C38E-449E-9D9E-C88BF528F003}"/>
    <cellStyle name="20% - Accent6 5" xfId="93" xr:uid="{760066E1-8B60-4B21-BC89-F386B98DD2E9}"/>
    <cellStyle name="20% - Accent6 6" xfId="94" xr:uid="{5575D374-78F7-4FCE-AD93-A9EBA281E18E}"/>
    <cellStyle name="20% - Accent6 7" xfId="95" xr:uid="{202EB927-1859-4094-ADC5-8FA2A35D93C6}"/>
    <cellStyle name="20% - Accent6 8" xfId="96" xr:uid="{21332FE8-1DDE-4D28-B11D-8AF0704E6AB0}"/>
    <cellStyle name="40% - Accent1 2" xfId="97" xr:uid="{41D7D069-A82C-4560-9B81-E74929DA07BA}"/>
    <cellStyle name="40% - Accent1 2 2" xfId="98" xr:uid="{BF2E0DAB-3824-487F-8770-BD2A932BE4E8}"/>
    <cellStyle name="40% - Accent1 2 3" xfId="99" xr:uid="{C993B889-9B38-428A-9780-7D5202663980}"/>
    <cellStyle name="40% - Accent1 2 4" xfId="100" xr:uid="{E2854C23-6E48-41BA-96A2-B65A5C624BAE}"/>
    <cellStyle name="40% - Accent1 2 5" xfId="101" xr:uid="{1BF3CA6C-B5CA-482B-A193-058F7FC156DA}"/>
    <cellStyle name="40% - Accent1 2 6" xfId="102" xr:uid="{DB9627BF-CD7E-4FD2-B3F3-CAB97A2FB446}"/>
    <cellStyle name="40% - Accent1 3" xfId="103" xr:uid="{1C3F7162-0C04-473C-B287-F290BD088BAC}"/>
    <cellStyle name="40% - Accent1 4" xfId="104" xr:uid="{BA154F42-D463-426D-B1AD-61AF850AF61F}"/>
    <cellStyle name="40% - Accent1 5" xfId="105" xr:uid="{F80C719A-4EBD-4A18-981C-3B445CCD5EBA}"/>
    <cellStyle name="40% - Accent1 6" xfId="106" xr:uid="{9B43F496-3804-4676-BEDE-E4BD484D0CBD}"/>
    <cellStyle name="40% - Accent1 7" xfId="107" xr:uid="{3CD0188B-5CA7-499D-A46B-D0AE405EC3AE}"/>
    <cellStyle name="40% - Accent1 8" xfId="108" xr:uid="{97626C08-5110-40A8-A320-86FB9F9B5131}"/>
    <cellStyle name="40% - Accent2 2" xfId="109" xr:uid="{04385592-58EB-432D-BD24-B33020B37226}"/>
    <cellStyle name="40% - Accent2 2 2" xfId="110" xr:uid="{C3C3F129-F2E2-4DE7-9376-5E3E3ABA66F6}"/>
    <cellStyle name="40% - Accent2 2 3" xfId="111" xr:uid="{BB512339-609D-498A-A272-566372CD474C}"/>
    <cellStyle name="40% - Accent2 2 4" xfId="112" xr:uid="{77653D3E-F3F6-43C7-97D0-7D3B29AF731A}"/>
    <cellStyle name="40% - Accent2 2 5" xfId="113" xr:uid="{23BF3D50-CD03-4148-BF97-36F79A19E227}"/>
    <cellStyle name="40% - Accent2 2 6" xfId="114" xr:uid="{5C6EEBCD-CFEA-4875-950E-DF68FECC8FA0}"/>
    <cellStyle name="40% - Accent2 3" xfId="115" xr:uid="{D72AD8DB-72D5-4CAE-AA95-82C78405B826}"/>
    <cellStyle name="40% - Accent2 4" xfId="116" xr:uid="{DF898181-3F29-4058-BAD2-423987C978BC}"/>
    <cellStyle name="40% - Accent2 5" xfId="117" xr:uid="{1BD2657A-1B26-48FD-8B2A-2C624D16206A}"/>
    <cellStyle name="40% - Accent2 6" xfId="118" xr:uid="{FB87DB1D-EAED-46C2-8A37-024DCC18CF24}"/>
    <cellStyle name="40% - Accent2 7" xfId="119" xr:uid="{21566E55-BBD4-4A25-BF2B-E94769DAA466}"/>
    <cellStyle name="40% - Accent2 8" xfId="120" xr:uid="{8FC341D2-9BF7-4F46-9E3B-19E72E6EDF14}"/>
    <cellStyle name="40% - Accent3 2" xfId="121" xr:uid="{6572F295-67EC-4B3D-8F2B-6509F8B99046}"/>
    <cellStyle name="40% - Accent3 2 2" xfId="122" xr:uid="{EDC5C0EE-1302-4F26-A09F-8DB248927225}"/>
    <cellStyle name="40% - Accent3 2 3" xfId="123" xr:uid="{10704674-3855-4A0E-B637-B9271A4C582A}"/>
    <cellStyle name="40% - Accent3 2 4" xfId="124" xr:uid="{7262E380-4D8A-4BC9-9480-6967203663B1}"/>
    <cellStyle name="40% - Accent3 2 5" xfId="125" xr:uid="{36E8D8FF-AC31-4E26-ABAE-977AA2D5BCB9}"/>
    <cellStyle name="40% - Accent3 2 6" xfId="126" xr:uid="{9024CE35-F68E-4EAC-A636-038165721332}"/>
    <cellStyle name="40% - Accent3 3" xfId="127" xr:uid="{4F9A524D-B6B0-4FF3-94B3-E80BAC447538}"/>
    <cellStyle name="40% - Accent3 4" xfId="128" xr:uid="{BEC6FDA6-EF14-44EE-BF19-3920C3B44CAB}"/>
    <cellStyle name="40% - Accent3 5" xfId="129" xr:uid="{867708A2-EB54-44BC-8CC8-9FC3D1F4F449}"/>
    <cellStyle name="40% - Accent3 6" xfId="130" xr:uid="{C7C2DBA2-DF86-4F25-AD61-379E8BF10144}"/>
    <cellStyle name="40% - Accent3 7" xfId="131" xr:uid="{744F2F56-383F-4056-969C-34EEA8E88905}"/>
    <cellStyle name="40% - Accent3 8" xfId="132" xr:uid="{8177C0AC-7774-44C8-92CD-375B9BE30B00}"/>
    <cellStyle name="40% - Accent4 2" xfId="133" xr:uid="{89453DC6-6903-451A-B17E-D8FE6BED3064}"/>
    <cellStyle name="40% - Accent4 2 2" xfId="134" xr:uid="{6044551A-6504-4437-8CE4-4A5C1305B3EE}"/>
    <cellStyle name="40% - Accent4 2 3" xfId="135" xr:uid="{2EEB0AC9-6D9E-4C2F-9C33-95AEFA9BB9D3}"/>
    <cellStyle name="40% - Accent4 2 4" xfId="136" xr:uid="{C2369446-29EF-4B59-87EB-FD31D7E781E5}"/>
    <cellStyle name="40% - Accent4 2 5" xfId="137" xr:uid="{4D0B7FCA-8B1F-4045-B3FC-08819618C9BE}"/>
    <cellStyle name="40% - Accent4 2 6" xfId="138" xr:uid="{F88FDA93-4EE3-490D-A754-95629820B1BA}"/>
    <cellStyle name="40% - Accent4 3" xfId="139" xr:uid="{3CD4041B-95EE-4955-955F-2DA232F4247B}"/>
    <cellStyle name="40% - Accent4 4" xfId="140" xr:uid="{0AA5A69A-73BD-4B02-8CCB-9D21A22C5DA1}"/>
    <cellStyle name="40% - Accent4 5" xfId="141" xr:uid="{0988257F-6084-4250-B47A-C273BED0AB4D}"/>
    <cellStyle name="40% - Accent4 6" xfId="142" xr:uid="{21702743-F127-4BC1-8AAB-245A6A49EA05}"/>
    <cellStyle name="40% - Accent4 7" xfId="143" xr:uid="{3AA18C78-C332-429E-84AE-FA558CBA9EEA}"/>
    <cellStyle name="40% - Accent4 8" xfId="144" xr:uid="{14419FDD-0DAE-45FC-A02E-2D8C73D9CBE1}"/>
    <cellStyle name="40% - Accent5 2" xfId="145" xr:uid="{F6F2C5BF-F013-40BC-BA53-B456321FBD8D}"/>
    <cellStyle name="40% - Accent5 2 2" xfId="146" xr:uid="{B166A19F-AEA4-4B42-AE70-844D62C5D8BA}"/>
    <cellStyle name="40% - Accent5 2 3" xfId="147" xr:uid="{A91F5B2B-CC4D-4250-99DD-36482BED5B32}"/>
    <cellStyle name="40% - Accent5 2 4" xfId="148" xr:uid="{458EC8C5-0D0F-449B-B5C7-B7F68B765C42}"/>
    <cellStyle name="40% - Accent5 2 5" xfId="149" xr:uid="{37F66657-42BE-4AF0-B507-13C5E94E70FE}"/>
    <cellStyle name="40% - Accent5 2 6" xfId="150" xr:uid="{ECBD88C0-3817-4FED-BBB4-029E1A0DC7D7}"/>
    <cellStyle name="40% - Accent5 3" xfId="151" xr:uid="{86B57DFE-8F1F-47EE-B5EA-4B945E056A4D}"/>
    <cellStyle name="40% - Accent5 4" xfId="152" xr:uid="{49E1EFBB-9157-488E-88C6-813650AF2364}"/>
    <cellStyle name="40% - Accent5 5" xfId="153" xr:uid="{B8FFF283-6B41-46F8-87DB-9FDA0268DCCB}"/>
    <cellStyle name="40% - Accent5 6" xfId="154" xr:uid="{B86BBDD4-EF3C-44C9-8EBD-F95C908CA41F}"/>
    <cellStyle name="40% - Accent5 7" xfId="155" xr:uid="{5C8B6FB9-53C0-43ED-9014-137206F828AE}"/>
    <cellStyle name="40% - Accent5 8" xfId="156" xr:uid="{7F64BDFF-139A-4F44-B468-0E447850DB98}"/>
    <cellStyle name="40% - Accent6 2" xfId="157" xr:uid="{E4DEEDD7-E991-4644-A644-0A7ED03860F0}"/>
    <cellStyle name="40% - Accent6 2 2" xfId="158" xr:uid="{DB7EB8D9-8430-4CA9-AC3D-CE62C4A3C39E}"/>
    <cellStyle name="40% - Accent6 2 3" xfId="159" xr:uid="{5E310D9E-B914-4C2C-AA20-076C94C0ABA6}"/>
    <cellStyle name="40% - Accent6 2 4" xfId="160" xr:uid="{94F081B8-3E33-4973-B153-24768AC54092}"/>
    <cellStyle name="40% - Accent6 2 5" xfId="161" xr:uid="{BB2E87E2-7B05-4210-94FE-7A9BE07EC699}"/>
    <cellStyle name="40% - Accent6 2 6" xfId="162" xr:uid="{BA658553-EF66-4936-91A6-CF596C4548F7}"/>
    <cellStyle name="40% - Accent6 3" xfId="163" xr:uid="{5D86D7E9-E7B8-40E8-B6CC-4C302ECF51F2}"/>
    <cellStyle name="40% - Accent6 4" xfId="164" xr:uid="{79D3DB80-6FAC-4602-B47E-8E9FA3E8DFD6}"/>
    <cellStyle name="40% - Accent6 5" xfId="165" xr:uid="{7759140F-8DFA-4D90-B8D8-E65D6058A3D4}"/>
    <cellStyle name="40% - Accent6 6" xfId="166" xr:uid="{27EF3C28-7067-444B-9437-40B237E7E45C}"/>
    <cellStyle name="40% - Accent6 7" xfId="167" xr:uid="{DBC84BBB-E8B4-42EA-8781-0C393FBC734D}"/>
    <cellStyle name="40% - Accent6 8" xfId="168" xr:uid="{DD033DFC-B048-4416-A392-A7810198AFB6}"/>
    <cellStyle name="60% - Accent1 2" xfId="169" xr:uid="{A286B0C5-35C2-422D-B969-DEFB23476CCE}"/>
    <cellStyle name="60% - Accent1 2 2" xfId="170" xr:uid="{9A9C22FA-DC91-4AB3-9AE8-55D4B2288AEF}"/>
    <cellStyle name="60% - Accent1 2 3" xfId="171" xr:uid="{11F264D6-E360-42E5-9594-0F7C730257D0}"/>
    <cellStyle name="60% - Accent1 2 4" xfId="172" xr:uid="{D1BA88DF-E1E7-4031-95C2-690044C56B3E}"/>
    <cellStyle name="60% - Accent1 2 5" xfId="173" xr:uid="{0AE8D608-9420-4776-87A2-7EE90613B367}"/>
    <cellStyle name="60% - Accent1 2 6" xfId="174" xr:uid="{9C8F6328-7919-41A2-8236-1006F01C8B9A}"/>
    <cellStyle name="60% - Accent1 3" xfId="175" xr:uid="{5F5E98E7-446B-4EAF-B231-F1EB2C771871}"/>
    <cellStyle name="60% - Accent1 4" xfId="176" xr:uid="{7B0C768E-C711-42F7-819A-0DA32E6C500C}"/>
    <cellStyle name="60% - Accent1 5" xfId="177" xr:uid="{2705BBA7-3DCA-41BD-A49C-AA8C7D598C08}"/>
    <cellStyle name="60% - Accent1 6" xfId="178" xr:uid="{A038CB2B-CEB5-4BC2-8A18-D0A930A66557}"/>
    <cellStyle name="60% - Accent1 7" xfId="179" xr:uid="{8F3BAAB1-4E8C-4B12-94BE-30C11277423D}"/>
    <cellStyle name="60% - Accent1 8" xfId="180" xr:uid="{D36DCF09-98AC-4F72-9B59-484418EA9160}"/>
    <cellStyle name="60% - Accent2 2" xfId="181" xr:uid="{94AADBA3-086B-457B-A6E2-756D39AB5B76}"/>
    <cellStyle name="60% - Accent2 2 2" xfId="182" xr:uid="{8C9D5D4E-7313-4616-A482-EE2C00FC6FE1}"/>
    <cellStyle name="60% - Accent2 2 3" xfId="183" xr:uid="{01F09A0B-FD89-45B9-92E1-8C65B00B6618}"/>
    <cellStyle name="60% - Accent2 2 4" xfId="184" xr:uid="{CD277B67-EB09-4467-B02C-67B2C7A4AFC9}"/>
    <cellStyle name="60% - Accent2 2 5" xfId="185" xr:uid="{1EC3376E-BBED-450D-AF41-AD5BA9C9FE93}"/>
    <cellStyle name="60% - Accent2 2 6" xfId="186" xr:uid="{9CAB85D2-0D2E-4AF5-BE41-471E88F8C133}"/>
    <cellStyle name="60% - Accent2 3" xfId="187" xr:uid="{A04DA74C-8D68-484D-BBAF-29FFCF0720C1}"/>
    <cellStyle name="60% - Accent2 4" xfId="188" xr:uid="{B333A151-6D06-4D5D-BFCE-8154788039A3}"/>
    <cellStyle name="60% - Accent2 5" xfId="189" xr:uid="{76AE0CE6-EE17-4F08-BD95-84485103FD4C}"/>
    <cellStyle name="60% - Accent2 6" xfId="190" xr:uid="{30C16E94-4C6B-4D50-8F48-888760A31373}"/>
    <cellStyle name="60% - Accent2 7" xfId="191" xr:uid="{A271990C-E17B-4F1E-B3A8-B75A3B69A37E}"/>
    <cellStyle name="60% - Accent2 8" xfId="192" xr:uid="{4EB90541-5118-4E68-8D29-75E75EBD0C01}"/>
    <cellStyle name="60% - Accent3 2" xfId="193" xr:uid="{7E4DEE2B-B51A-420B-A2C1-8CB38AEDEF7E}"/>
    <cellStyle name="60% - Accent3 2 2" xfId="194" xr:uid="{59FCB0F7-0130-41B3-8468-15FB69F304D1}"/>
    <cellStyle name="60% - Accent3 2 3" xfId="195" xr:uid="{B79BD68F-8EAC-4E2C-B1B7-523B1AB069A3}"/>
    <cellStyle name="60% - Accent3 2 4" xfId="196" xr:uid="{A27D8F99-4C84-4327-B501-2E87A418C5D8}"/>
    <cellStyle name="60% - Accent3 2 5" xfId="197" xr:uid="{EE42CD0C-E32E-4AE9-AAEA-58F8AB3754C5}"/>
    <cellStyle name="60% - Accent3 2 6" xfId="198" xr:uid="{A4CF5ACF-95D5-4B6F-8426-B33DEB056321}"/>
    <cellStyle name="60% - Accent3 3" xfId="199" xr:uid="{256E2A6E-A722-42EC-89D2-0E71E8E70DB3}"/>
    <cellStyle name="60% - Accent3 4" xfId="200" xr:uid="{BE430780-6143-4849-A15C-97BF98DCA44B}"/>
    <cellStyle name="60% - Accent3 5" xfId="201" xr:uid="{9506EEA0-0A84-4011-B0B7-ACBA65AAA7A5}"/>
    <cellStyle name="60% - Accent3 6" xfId="202" xr:uid="{C70FF3CF-4BD2-441D-BF74-B582C1E0C01E}"/>
    <cellStyle name="60% - Accent3 7" xfId="203" xr:uid="{E424761A-C73A-4671-8FDC-88EEAEAA2D93}"/>
    <cellStyle name="60% - Accent3 8" xfId="204" xr:uid="{C4D9BEBC-1F52-4534-908F-7538F9605635}"/>
    <cellStyle name="60% - Accent4 2" xfId="205" xr:uid="{9988476A-50F5-42EF-9BB0-A35120145567}"/>
    <cellStyle name="60% - Accent4 2 2" xfId="206" xr:uid="{132915AD-CB65-4437-AC35-8B50101CBD99}"/>
    <cellStyle name="60% - Accent4 2 3" xfId="207" xr:uid="{C00F64F2-0984-4592-9184-D05A2C9ECEDD}"/>
    <cellStyle name="60% - Accent4 2 4" xfId="208" xr:uid="{E3BA4BA5-DF28-40DE-B3E5-F2B86D777940}"/>
    <cellStyle name="60% - Accent4 2 5" xfId="209" xr:uid="{ADF70BFE-262B-44AF-8C70-3E45381C4825}"/>
    <cellStyle name="60% - Accent4 2 6" xfId="210" xr:uid="{48629B6C-1427-4C10-9F2E-2F9647A1370A}"/>
    <cellStyle name="60% - Accent4 3" xfId="211" xr:uid="{BDE250F5-65F8-4457-B740-67D81C7FF908}"/>
    <cellStyle name="60% - Accent4 4" xfId="212" xr:uid="{9F8F2809-29F9-47CD-B464-46617E398FA4}"/>
    <cellStyle name="60% - Accent4 5" xfId="213" xr:uid="{1802DD98-11FC-4051-8156-AEF93FB58B3E}"/>
    <cellStyle name="60% - Accent4 6" xfId="214" xr:uid="{796B0E04-AEEF-4FDB-9EF6-69DD0AA796A7}"/>
    <cellStyle name="60% - Accent4 7" xfId="215" xr:uid="{DC937904-4581-4318-98EF-09D867DFB857}"/>
    <cellStyle name="60% - Accent4 8" xfId="216" xr:uid="{8EB2E4CF-4F59-4094-8FC7-AECF2B97AC9D}"/>
    <cellStyle name="60% - Accent5 2" xfId="217" xr:uid="{C67E2F59-3B71-4CF6-AA5A-1DC80C13E969}"/>
    <cellStyle name="60% - Accent5 2 2" xfId="218" xr:uid="{6A9A4F29-46DC-4E94-A559-1326C1B409E1}"/>
    <cellStyle name="60% - Accent5 2 3" xfId="219" xr:uid="{EA2CD2B5-1B7D-4F0A-B607-16937D4C3D5E}"/>
    <cellStyle name="60% - Accent5 2 4" xfId="220" xr:uid="{11FBA9C3-9C92-467F-A7B3-4AA85A4D2428}"/>
    <cellStyle name="60% - Accent5 2 5" xfId="221" xr:uid="{100C3959-3152-41A6-8313-393BD4ACBCF2}"/>
    <cellStyle name="60% - Accent5 2 6" xfId="222" xr:uid="{8031CC30-1177-47B0-9CAD-A9F1ADA77353}"/>
    <cellStyle name="60% - Accent5 3" xfId="223" xr:uid="{830759EB-F771-4DFF-8943-26C10E2C66B4}"/>
    <cellStyle name="60% - Accent5 4" xfId="224" xr:uid="{E4F1E99C-054C-49E7-9F0A-9432886F006C}"/>
    <cellStyle name="60% - Accent5 5" xfId="225" xr:uid="{0E47523B-22CB-413F-B1B2-494602F62094}"/>
    <cellStyle name="60% - Accent5 6" xfId="226" xr:uid="{A44415CE-73AD-4B7B-8467-2D73E3F58718}"/>
    <cellStyle name="60% - Accent5 7" xfId="227" xr:uid="{453A9591-ABE5-45F1-ACC5-F52D1F5A89AE}"/>
    <cellStyle name="60% - Accent5 8" xfId="228" xr:uid="{D06CD73E-30F0-428E-9D9A-0822C9E0C3E6}"/>
    <cellStyle name="60% - Accent6 2" xfId="229" xr:uid="{919831C3-1241-4719-AD18-2361C225A5AC}"/>
    <cellStyle name="60% - Accent6 2 2" xfId="230" xr:uid="{9DECC433-66B3-4675-9257-0113AE697AE9}"/>
    <cellStyle name="60% - Accent6 2 3" xfId="231" xr:uid="{5E6467B8-B12A-43F0-A221-F6CA13E7955F}"/>
    <cellStyle name="60% - Accent6 2 4" xfId="232" xr:uid="{B32864D6-4A92-44C1-BAD0-483B6434542A}"/>
    <cellStyle name="60% - Accent6 2 5" xfId="233" xr:uid="{E4AA5CCC-95FE-4B6C-AC25-F64DBCF88F0B}"/>
    <cellStyle name="60% - Accent6 2 6" xfId="234" xr:uid="{20290404-A62D-465E-AC4F-A83CA6980E82}"/>
    <cellStyle name="60% - Accent6 3" xfId="235" xr:uid="{F3ABAA9B-4C97-4BEF-AE9D-82FC5141199C}"/>
    <cellStyle name="60% - Accent6 4" xfId="236" xr:uid="{1AAF5B53-7BD0-43F4-A451-7193F1E1F337}"/>
    <cellStyle name="60% - Accent6 5" xfId="237" xr:uid="{1C820332-2AC9-4550-A76F-98EBB408CFC0}"/>
    <cellStyle name="60% - Accent6 6" xfId="238" xr:uid="{75BB0C7C-BE73-4F5B-9B4C-274E1BCC42F6}"/>
    <cellStyle name="60% - Accent6 7" xfId="239" xr:uid="{F5C1E5A6-19BD-4ADD-B9BF-163331B4A742}"/>
    <cellStyle name="60% - Accent6 8" xfId="240" xr:uid="{FCDD84B7-6E6C-446B-BDA5-0EDF462B4B20}"/>
    <cellStyle name="Accent1 2" xfId="241" xr:uid="{204A7E17-0456-4FCF-81A3-1942D5277795}"/>
    <cellStyle name="Accent1 2 2" xfId="242" xr:uid="{303B27EB-D147-4978-9FEF-A9CB67B303FA}"/>
    <cellStyle name="Accent1 2 3" xfId="243" xr:uid="{81498F4D-2EFD-4435-A905-0A317EF1AED5}"/>
    <cellStyle name="Accent1 2 4" xfId="244" xr:uid="{C48B8B73-987D-4CE7-86C3-43762DCCA433}"/>
    <cellStyle name="Accent1 2 5" xfId="245" xr:uid="{D37322C9-6804-426D-A3EC-221C4294F900}"/>
    <cellStyle name="Accent1 2 6" xfId="246" xr:uid="{E9A27A47-F67D-4A9B-AF6D-5AF2B01F2DE6}"/>
    <cellStyle name="Accent1 3" xfId="247" xr:uid="{0B47450D-D812-4D64-80F3-80F272ABCC7F}"/>
    <cellStyle name="Accent1 4" xfId="248" xr:uid="{FE134256-BDE8-4C7F-B79F-381CBA7475B3}"/>
    <cellStyle name="Accent1 5" xfId="249" xr:uid="{2C4BC513-A275-4DBA-A743-68DC5A66A8E4}"/>
    <cellStyle name="Accent1 6" xfId="250" xr:uid="{0D1AB600-FFA4-4475-80BB-93AADE06CCC0}"/>
    <cellStyle name="Accent1 7" xfId="251" xr:uid="{5C21BC01-EBE3-40A1-94EB-94F595D45F8E}"/>
    <cellStyle name="Accent1 8" xfId="252" xr:uid="{F1355B7C-5152-4DC8-8656-F4556AC72CDA}"/>
    <cellStyle name="Accent2 2" xfId="253" xr:uid="{C96BDC79-B695-486B-9386-C1F54544CA39}"/>
    <cellStyle name="Accent2 2 2" xfId="254" xr:uid="{5E03B6CC-337E-490F-ACBC-2B66DA5AFA4F}"/>
    <cellStyle name="Accent2 2 3" xfId="255" xr:uid="{223AAEAB-DD07-4BCB-A041-53AFAB52D9B8}"/>
    <cellStyle name="Accent2 2 4" xfId="256" xr:uid="{0E508EE1-381F-4490-97F5-5A14D91DF799}"/>
    <cellStyle name="Accent2 2 5" xfId="257" xr:uid="{4D52BBAC-25F8-4A15-86D5-5053AAC136FA}"/>
    <cellStyle name="Accent2 2 6" xfId="258" xr:uid="{AFA33A4E-0667-4ABB-9007-C2E38AD45589}"/>
    <cellStyle name="Accent2 3" xfId="259" xr:uid="{288325B7-8B34-4B6A-9789-5C20A9BE578E}"/>
    <cellStyle name="Accent2 4" xfId="260" xr:uid="{5DEE5B36-1B81-46C0-B2D0-44EFF82840E6}"/>
    <cellStyle name="Accent2 5" xfId="261" xr:uid="{EE74C4BF-B68B-42D6-9E81-3179C7786259}"/>
    <cellStyle name="Accent2 6" xfId="262" xr:uid="{AB13A505-FE44-4AD8-BBAE-48AF8A2D2987}"/>
    <cellStyle name="Accent2 7" xfId="263" xr:uid="{746D5525-FC47-44E3-AECA-D41AE8023BA0}"/>
    <cellStyle name="Accent2 8" xfId="264" xr:uid="{610C4C35-AA43-4929-BEFE-8D0FE577496F}"/>
    <cellStyle name="Accent3 2" xfId="265" xr:uid="{9A60900F-4DC4-40CF-AD60-E803B15F69C8}"/>
    <cellStyle name="Accent3 2 2" xfId="266" xr:uid="{DDF5BA3B-713B-4CF6-AD1E-8FD8DBC482A7}"/>
    <cellStyle name="Accent3 2 3" xfId="267" xr:uid="{BD796B8F-E1A2-4EC6-B63C-6D559B3A9982}"/>
    <cellStyle name="Accent3 2 4" xfId="268" xr:uid="{C345DA5C-1A90-48EE-B77F-FC601FEA70E8}"/>
    <cellStyle name="Accent3 2 5" xfId="269" xr:uid="{BA56DC79-CF0B-4C48-9087-BC3F94730EBF}"/>
    <cellStyle name="Accent3 2 6" xfId="270" xr:uid="{7171C7C6-12A1-49BC-B841-CBA859D865BC}"/>
    <cellStyle name="Accent3 3" xfId="271" xr:uid="{8A82952F-C2F1-490C-84B0-B06593082258}"/>
    <cellStyle name="Accent3 4" xfId="272" xr:uid="{BC8F0AAD-426D-4280-AE3D-1BDAA1F1D0DD}"/>
    <cellStyle name="Accent3 5" xfId="273" xr:uid="{5E462D5E-AD30-49BE-A6AB-E47B98102A81}"/>
    <cellStyle name="Accent3 6" xfId="274" xr:uid="{F052A945-7685-4D79-8A83-0EAAFA0DABFB}"/>
    <cellStyle name="Accent3 7" xfId="275" xr:uid="{8276B832-4EB1-49E3-86CB-77E51D5B5CE1}"/>
    <cellStyle name="Accent3 8" xfId="276" xr:uid="{64947611-0E45-4DE5-925C-14304317C50D}"/>
    <cellStyle name="Accent4 2" xfId="277" xr:uid="{1AEB552F-05E5-4355-B1D5-A42FC86D37A4}"/>
    <cellStyle name="Accent4 2 2" xfId="278" xr:uid="{54DCDE60-5E56-4ADF-8CE9-257EAFF59E6C}"/>
    <cellStyle name="Accent4 2 3" xfId="279" xr:uid="{63CD14C9-789B-42CF-B9E8-52DF1D79A367}"/>
    <cellStyle name="Accent4 2 4" xfId="280" xr:uid="{041C8AC4-1DAD-45AD-9CDE-EDA1C9D88180}"/>
    <cellStyle name="Accent4 2 5" xfId="281" xr:uid="{B139709A-E4CC-4210-A00C-D005A8AE5E25}"/>
    <cellStyle name="Accent4 2 6" xfId="282" xr:uid="{575E6E70-CF54-4AE1-9083-61D4EEC5B3BB}"/>
    <cellStyle name="Accent4 3" xfId="283" xr:uid="{65E7BF5C-97F3-42EF-86F7-EF7530D7C7CB}"/>
    <cellStyle name="Accent4 4" xfId="284" xr:uid="{331D66E7-1C2F-4E7E-8512-FC5F026FD9A8}"/>
    <cellStyle name="Accent4 5" xfId="285" xr:uid="{2501633E-3667-4065-BFE4-12BE00AD9581}"/>
    <cellStyle name="Accent4 6" xfId="286" xr:uid="{675D8CAB-BC31-4536-ADA6-94EB8B94343E}"/>
    <cellStyle name="Accent4 7" xfId="287" xr:uid="{3A175B25-5EFD-4BE5-A765-FC7BEB4C91FB}"/>
    <cellStyle name="Accent4 8" xfId="288" xr:uid="{6FB8FFEF-7C7D-40DF-B102-719856999F61}"/>
    <cellStyle name="Accent5 2" xfId="289" xr:uid="{A32E6C1F-3047-489B-B09F-25FC8BD0A2EA}"/>
    <cellStyle name="Accent5 2 2" xfId="290" xr:uid="{C581BA02-E159-46D7-8AF6-C7017778E955}"/>
    <cellStyle name="Accent5 2 3" xfId="291" xr:uid="{BC3F7FB0-518D-4B8C-AEA1-7BF5445B3965}"/>
    <cellStyle name="Accent5 2 4" xfId="292" xr:uid="{598855C4-262F-489F-A376-0D81AB03E666}"/>
    <cellStyle name="Accent5 2 5" xfId="293" xr:uid="{86C1D804-7AA5-4D3F-A5CE-2E11E17DCE5D}"/>
    <cellStyle name="Accent5 2 6" xfId="294" xr:uid="{3178C5D9-24CF-47F7-958F-E51B5830A064}"/>
    <cellStyle name="Accent5 3" xfId="295" xr:uid="{76A5876C-A22B-4FA6-B0C9-9B96DE8BAB50}"/>
    <cellStyle name="Accent5 4" xfId="296" xr:uid="{86BD0D14-103B-4975-A22D-3F59C1CD9490}"/>
    <cellStyle name="Accent5 5" xfId="297" xr:uid="{1270AE74-DC26-4613-A6AF-A8518320B827}"/>
    <cellStyle name="Accent5 6" xfId="298" xr:uid="{89410511-1782-47C7-9CAA-B24EFB45281F}"/>
    <cellStyle name="Accent5 7" xfId="299" xr:uid="{F2D3664A-EC1B-4A66-8C2D-12E60577CC96}"/>
    <cellStyle name="Accent5 8" xfId="300" xr:uid="{7D80E0D2-095C-4C2F-BD35-8E55CA222EA0}"/>
    <cellStyle name="Accent6 2" xfId="301" xr:uid="{7B65148E-8E09-475E-874F-3CE71CBA4751}"/>
    <cellStyle name="Accent6 2 2" xfId="302" xr:uid="{8113475D-142E-49E6-A8E2-B9FB0EF46DE5}"/>
    <cellStyle name="Accent6 2 3" xfId="303" xr:uid="{8D5F1642-1226-4ED9-9B7E-E517C91B29A6}"/>
    <cellStyle name="Accent6 2 4" xfId="304" xr:uid="{30A77C28-A202-46DB-B14D-7D17B4F23F0A}"/>
    <cellStyle name="Accent6 2 5" xfId="305" xr:uid="{7C46E8AB-EAD0-4BBB-816C-B8A6C7889807}"/>
    <cellStyle name="Accent6 2 6" xfId="306" xr:uid="{E5F95B9F-CFD7-45CE-9889-7F82F796A21B}"/>
    <cellStyle name="Accent6 3" xfId="307" xr:uid="{4B3F954C-ABA2-4627-AF77-FC080F424FD6}"/>
    <cellStyle name="Accent6 4" xfId="308" xr:uid="{6B8EAD61-8C88-4452-B887-4E492D9DDBE8}"/>
    <cellStyle name="Accent6 5" xfId="309" xr:uid="{F17AA01F-4EDE-4ADA-8150-E275E6F34D8A}"/>
    <cellStyle name="Accent6 6" xfId="310" xr:uid="{8E005836-DB75-47D0-9145-5322BCACDA68}"/>
    <cellStyle name="Accent6 7" xfId="311" xr:uid="{2D09EDCE-7BA5-4409-BC25-BD4EAD529F88}"/>
    <cellStyle name="Accent6 8" xfId="312" xr:uid="{652B1D28-2E6E-4468-9F8B-E55BA3D1E82A}"/>
    <cellStyle name="Bad 2" xfId="313" xr:uid="{2E3E5CFB-6CE2-4570-AAD1-4A3001FFAF27}"/>
    <cellStyle name="Bad 2 2" xfId="314" xr:uid="{6E8064B7-145F-4386-B404-B9DB3C045B84}"/>
    <cellStyle name="Bad 2 3" xfId="315" xr:uid="{1135E51D-8D4B-4190-BD84-8F16EF6A9115}"/>
    <cellStyle name="Bad 2 4" xfId="316" xr:uid="{2FE59B68-25FD-4C76-AFCB-D5009FB49F13}"/>
    <cellStyle name="Bad 2 5" xfId="317" xr:uid="{7BCE56D6-1BA8-4030-8D7E-9A37B7109789}"/>
    <cellStyle name="Bad 2 6" xfId="318" xr:uid="{5F295BDA-1A56-4A80-94DA-9ABB211CEC1A}"/>
    <cellStyle name="Bad 3" xfId="319" xr:uid="{CA211A83-88C4-4EB8-BAC0-EDBBEC31F18E}"/>
    <cellStyle name="Bad 4" xfId="320" xr:uid="{A95F02F2-68CD-40DD-8BE0-4D2A7BB5B5E7}"/>
    <cellStyle name="Bad 5" xfId="321" xr:uid="{08B8FB15-306A-40D4-838E-488E202CDF00}"/>
    <cellStyle name="Bad 6" xfId="322" xr:uid="{01DD3C3A-4B8B-42A3-BAC1-38E3E5414C10}"/>
    <cellStyle name="Bad 7" xfId="323" xr:uid="{FD857B67-9086-4A2B-9979-E4F91078E76E}"/>
    <cellStyle name="Bad 8" xfId="324" xr:uid="{17D61880-1BCB-4E1D-8D12-A3DE9A1E8078}"/>
    <cellStyle name="Calc Currency (0)" xfId="325" xr:uid="{78581FB5-FBEC-49AC-A900-1B79F40D099C}"/>
    <cellStyle name="Calculation 2" xfId="326" xr:uid="{B406A366-31A9-43D8-9A6F-ABBF54838E28}"/>
    <cellStyle name="Calculation 2 2" xfId="327" xr:uid="{93C2C6A3-5D9A-4927-B496-96F710116C23}"/>
    <cellStyle name="Calculation 2 3" xfId="328" xr:uid="{6820B804-C129-48CC-9347-018D8C11C0A3}"/>
    <cellStyle name="Calculation 2 4" xfId="329" xr:uid="{E73863F4-89EE-4E1A-A704-957A883B57A8}"/>
    <cellStyle name="Calculation 2 5" xfId="330" xr:uid="{00508B81-628C-4917-B88C-964BB555E0F6}"/>
    <cellStyle name="Calculation 2 6" xfId="331" xr:uid="{90C0A78B-BB75-4A1D-B73C-F5B3C20E0FFA}"/>
    <cellStyle name="Calculation 3" xfId="332" xr:uid="{9E860B14-369B-4E51-9338-92C4B59EAA60}"/>
    <cellStyle name="Calculation 4" xfId="333" xr:uid="{FF67B74D-D4E2-409D-AC71-1A2C74A5560C}"/>
    <cellStyle name="Calculation 5" xfId="334" xr:uid="{A30431A5-6C77-40FB-BA49-6D61BF8EF6F1}"/>
    <cellStyle name="Calculation 6" xfId="335" xr:uid="{D4288B2E-F0DF-4C72-A8FC-FE60898BB648}"/>
    <cellStyle name="Calculation 7" xfId="336" xr:uid="{A48F6D17-828B-4EC3-AE3E-EFD39AC6659A}"/>
    <cellStyle name="Calculation 8" xfId="337" xr:uid="{EF8780BA-28C7-40DF-B89A-6C0BE2DE83B9}"/>
    <cellStyle name="Check Cell 2" xfId="338" xr:uid="{3B112487-D166-430C-BCA9-9067CA0144EF}"/>
    <cellStyle name="Check Cell 2 2" xfId="339" xr:uid="{9BD13833-4668-43D8-8D73-F274B77BC896}"/>
    <cellStyle name="Check Cell 2 3" xfId="340" xr:uid="{76E43B05-3EE0-4E8D-B69E-CE4E224E1885}"/>
    <cellStyle name="Check Cell 2 4" xfId="341" xr:uid="{BC1A32B7-13CE-4F56-9F4F-BBF7E6A5E16B}"/>
    <cellStyle name="Check Cell 2 5" xfId="342" xr:uid="{0E95FBC2-5690-469B-AFFA-7B7CB8E757C4}"/>
    <cellStyle name="Check Cell 2 6" xfId="343" xr:uid="{0BF4C3F5-FE24-4160-9F06-C9CA6CD11E19}"/>
    <cellStyle name="Check Cell 3" xfId="344" xr:uid="{51CDF161-069A-4F62-8D02-30A29D6BE595}"/>
    <cellStyle name="Check Cell 4" xfId="345" xr:uid="{0FA4952A-C20A-4BDF-A3B5-EA3F993AB55A}"/>
    <cellStyle name="Check Cell 5" xfId="346" xr:uid="{4F06E432-62C3-46EF-BFF9-A9EE31F31E30}"/>
    <cellStyle name="Check Cell 6" xfId="347" xr:uid="{AB6B62B7-8B8A-4DF7-810F-A54A8AE2A804}"/>
    <cellStyle name="Check Cell 7" xfId="348" xr:uid="{A74FC579-3F2F-4528-BE0A-3D67A29150BF}"/>
    <cellStyle name="Check Cell 8" xfId="349" xr:uid="{8F4F3281-B67E-4D8F-82A7-DAA2ED201B1D}"/>
    <cellStyle name="Comma 10" xfId="350" xr:uid="{EA5A7496-1938-47F4-BE16-D0B6FA14FB39}"/>
    <cellStyle name="Comma 10 2" xfId="351" xr:uid="{682D97B5-E29A-4989-8175-DEAA0F1277E9}"/>
    <cellStyle name="Comma 10 2 2" xfId="1027" xr:uid="{2D9983DE-F700-448A-9AED-660FFCC730DD}"/>
    <cellStyle name="Comma 10 2 2 2" xfId="1097" xr:uid="{48C95418-EB21-4E44-82C0-6D33994B2E21}"/>
    <cellStyle name="Comma 10 3" xfId="1026" xr:uid="{33B54DB0-CB3E-4DF4-9FEA-EFD1BD23ABD8}"/>
    <cellStyle name="Comma 10 3 2" xfId="1096" xr:uid="{3E5E45E9-5A55-47D1-A2BD-28F4563D76C0}"/>
    <cellStyle name="Comma 11" xfId="352" xr:uid="{81A79E85-470D-4D1C-BF31-F60AAC36B550}"/>
    <cellStyle name="Comma 11 2" xfId="353" xr:uid="{2E8A1DD7-3915-4757-BD4C-19E75B8E29A9}"/>
    <cellStyle name="Comma 11 2 2" xfId="1029" xr:uid="{4304D9BB-C86D-4751-8C76-9AB76E0B5311}"/>
    <cellStyle name="Comma 11 2 2 2" xfId="1099" xr:uid="{CF1271AD-FEA7-4350-BF82-74BA7A9D1569}"/>
    <cellStyle name="Comma 11 3" xfId="1028" xr:uid="{1EEC7DE9-0BA6-4C60-9F59-8CAEEFD8D1DD}"/>
    <cellStyle name="Comma 11 3 2" xfId="1098" xr:uid="{A84C5390-D90F-42EE-A146-D2D8E74EC8EE}"/>
    <cellStyle name="Comma 12" xfId="354" xr:uid="{FD06D5DA-375E-4ED8-B7B6-4457C2175ECC}"/>
    <cellStyle name="Comma 12 2" xfId="1030" xr:uid="{673F06C1-CE43-4763-82ED-0E0A604D8714}"/>
    <cellStyle name="Comma 12 2 2" xfId="1100" xr:uid="{489D57A9-7D00-40DD-A056-92C436931F78}"/>
    <cellStyle name="Comma 13" xfId="355" xr:uid="{3BC5FA24-AAEE-4778-815A-7F2613F6DC41}"/>
    <cellStyle name="Comma 13 2" xfId="1031" xr:uid="{DE98D0F0-F9FB-4073-996B-F877FE858B56}"/>
    <cellStyle name="Comma 13 2 2" xfId="1101" xr:uid="{7C20939A-4F2C-4AEC-9C77-589B8ECB7AD3}"/>
    <cellStyle name="Comma 14" xfId="356" xr:uid="{FDCC204C-F692-44C5-B438-3F94D2A40106}"/>
    <cellStyle name="Comma 14 2" xfId="357" xr:uid="{D313DCEC-5CA9-4C66-B7A1-E3F4EA1F8C83}"/>
    <cellStyle name="Comma 14 2 2" xfId="1033" xr:uid="{4D5D4E67-E307-4808-933D-A0A6F332F8B2}"/>
    <cellStyle name="Comma 14 2 2 2" xfId="1103" xr:uid="{758A814A-D526-4286-B50A-2E20BD42926B}"/>
    <cellStyle name="Comma 14 3" xfId="1032" xr:uid="{C48381C7-BB30-4397-AC7C-5BE50F54E062}"/>
    <cellStyle name="Comma 14 3 2" xfId="1102" xr:uid="{F3F4B389-703F-4463-9586-609F5D24290C}"/>
    <cellStyle name="Comma 15" xfId="358" xr:uid="{7D4F18FD-AF63-466B-B258-864751BD70CF}"/>
    <cellStyle name="Comma 15 2" xfId="1034" xr:uid="{DBD5FB77-DDDE-47FA-B615-88FCE38A3AF4}"/>
    <cellStyle name="Comma 15 2 2" xfId="1104" xr:uid="{23C0010E-C143-4C1E-AB74-1183375A23F7}"/>
    <cellStyle name="Comma 16" xfId="359" xr:uid="{AD306046-3067-49D0-A390-BC486C1FBC02}"/>
    <cellStyle name="Comma 16 2" xfId="1035" xr:uid="{50D77634-D175-43A8-B511-1D5BD7A40326}"/>
    <cellStyle name="Comma 16 2 2" xfId="1105" xr:uid="{A769CB30-E6C4-4CFC-9274-1BF87ABEDFB0}"/>
    <cellStyle name="Comma 2" xfId="13" xr:uid="{303F3A2B-AC8A-4094-99AF-5F2A9BD9E0DB}"/>
    <cellStyle name="Comma 2 10" xfId="361" xr:uid="{68B7AB38-F49B-4484-83AE-D95249F5D4F5}"/>
    <cellStyle name="Comma 2 11" xfId="362" xr:uid="{7279DE3E-112C-4782-8CE4-7C0E96CA5335}"/>
    <cellStyle name="Comma 2 12" xfId="363" xr:uid="{A0C7FE89-C778-4E25-A9B8-AC8CF79CB69F}"/>
    <cellStyle name="Comma 2 13" xfId="364" xr:uid="{6D921784-1DC5-4BA3-888C-7D307BD56C23}"/>
    <cellStyle name="Comma 2 14" xfId="365" xr:uid="{CC2A7B02-55DF-48C0-8331-7A4F179D502E}"/>
    <cellStyle name="Comma 2 15" xfId="366" xr:uid="{F1141490-6C9B-4B66-8BB8-9BC7577CEABE}"/>
    <cellStyle name="Comma 2 16" xfId="360" xr:uid="{630D0654-8858-41A9-AFD7-4B0D562A690D}"/>
    <cellStyle name="Comma 2 16 2" xfId="1094" xr:uid="{2BFD9CAE-D93F-4287-84AC-017079349A4C}"/>
    <cellStyle name="Comma 2 17" xfId="1036" xr:uid="{887DF95D-E460-45AE-A792-D833D1F7DABD}"/>
    <cellStyle name="Comma 2 17 2" xfId="1106" xr:uid="{62B33317-15F5-4442-A736-4026FB92C052}"/>
    <cellStyle name="Comma 2 18" xfId="1092" xr:uid="{2A1639F4-7480-42C2-A522-1E6F3D0D7C24}"/>
    <cellStyle name="Comma 2 18 2" xfId="1162" xr:uid="{AD02441F-888E-4EDE-AE28-C05CCC597069}"/>
    <cellStyle name="Comma 2 19" xfId="1093" xr:uid="{EA9F6072-9A52-444E-9038-CBD650389631}"/>
    <cellStyle name="Comma 2 19 2" xfId="1163" xr:uid="{1118D8F8-2F15-4117-BC74-A5B0B71C49EE}"/>
    <cellStyle name="Comma 2 2" xfId="367" xr:uid="{16D5F621-2E7C-46FE-AFA7-87D7CA56A4EC}"/>
    <cellStyle name="Comma 2 2 2" xfId="368" xr:uid="{B88D5B69-A9EE-478E-AF23-E377F2758D45}"/>
    <cellStyle name="Comma 2 2 2 2" xfId="369" xr:uid="{F7145258-F98A-4DCB-B968-30C6F75DD92E}"/>
    <cellStyle name="Comma 2 2 2 2 2" xfId="370" xr:uid="{A9A63231-72AB-4DAC-A009-1EEF5D37B76A}"/>
    <cellStyle name="Comma 2 2 2 2 2 2" xfId="371" xr:uid="{E26660B4-8613-464E-927F-84C4EA34E53A}"/>
    <cellStyle name="Comma 2 2 2 2 2 2 2" xfId="372" xr:uid="{3DB1C536-CDD5-4DAD-B560-1053EBBBCBE4}"/>
    <cellStyle name="Comma 2 2 2 2 2 2 2 2" xfId="373" xr:uid="{BA8881C7-F7BA-49A0-9E27-0419457360DD}"/>
    <cellStyle name="Comma 2 2 2 2 2 2 2 2 2" xfId="1042" xr:uid="{BCF45E3D-5D64-49BB-AD08-C7AAFF3DB022}"/>
    <cellStyle name="Comma 2 2 2 2 2 2 2 2 2 2" xfId="1112" xr:uid="{2FB727D0-841B-4E79-95F2-126F52F83CD9}"/>
    <cellStyle name="Comma 2 2 2 2 2 2 2 3" xfId="1041" xr:uid="{FB996C71-D62D-4295-AE6C-578435976C92}"/>
    <cellStyle name="Comma 2 2 2 2 2 2 2 3 2" xfId="1111" xr:uid="{7D0AA5F8-DCCC-46F5-A969-92D19ACCF8DF}"/>
    <cellStyle name="Comma 2 2 2 2 2 2 3" xfId="374" xr:uid="{39BC4030-84AF-403E-86A3-F84883B1278F}"/>
    <cellStyle name="Comma 2 2 2 2 2 2 3 2" xfId="1043" xr:uid="{E2066E64-F674-44CD-AA60-9AA98B09EB61}"/>
    <cellStyle name="Comma 2 2 2 2 2 2 3 2 2" xfId="1113" xr:uid="{930EDAC7-9899-4399-A9D4-FA5534EFE41A}"/>
    <cellStyle name="Comma 2 2 2 2 2 2 4" xfId="1040" xr:uid="{D9AB2DC9-DAFC-4799-9A07-E071497D578D}"/>
    <cellStyle name="Comma 2 2 2 2 2 2 4 2" xfId="1110" xr:uid="{C9232AD7-BE33-4B24-AA3A-B050D303A11B}"/>
    <cellStyle name="Comma 2 2 2 2 2 3" xfId="375" xr:uid="{A0DCCD8A-76C2-4C19-95DF-5138FF235C6F}"/>
    <cellStyle name="Comma 2 2 2 2 2 3 2" xfId="376" xr:uid="{4B8B2113-ECCF-4038-A319-9202147E92F8}"/>
    <cellStyle name="Comma 2 2 2 2 2 3 2 2" xfId="1045" xr:uid="{F20989BA-9059-4069-897E-A99BCF36EE80}"/>
    <cellStyle name="Comma 2 2 2 2 2 3 2 2 2" xfId="1115" xr:uid="{928A067E-7AF9-4354-8F07-CAA40325A274}"/>
    <cellStyle name="Comma 2 2 2 2 2 3 3" xfId="1044" xr:uid="{7A43FCC0-2FCF-479D-AC31-154BE186190C}"/>
    <cellStyle name="Comma 2 2 2 2 2 3 3 2" xfId="1114" xr:uid="{ADB29DCF-861A-435C-ACCB-4D369937E68F}"/>
    <cellStyle name="Comma 2 2 2 2 2 4" xfId="1039" xr:uid="{2099637F-BEBB-4F5D-9F92-88DD856B7213}"/>
    <cellStyle name="Comma 2 2 2 2 2 4 2" xfId="1109" xr:uid="{1EBD43DD-6831-4D51-B32D-D7469A6A50FE}"/>
    <cellStyle name="Comma 2 2 2 2 3" xfId="377" xr:uid="{F7114228-62FB-4D0C-A056-CFA8A1BEA8C3}"/>
    <cellStyle name="Comma 2 2 2 2 3 2" xfId="1046" xr:uid="{C76C9E00-C150-49E9-A80E-4CB520E7E4A6}"/>
    <cellStyle name="Comma 2 2 2 2 3 2 2" xfId="1116" xr:uid="{E855B2D1-662C-48C2-AAC2-940E399C6FA3}"/>
    <cellStyle name="Comma 2 2 2 2 4" xfId="378" xr:uid="{9E5E5AAB-78AB-488A-8701-6DC6367FDA86}"/>
    <cellStyle name="Comma 2 2 2 2 4 2" xfId="379" xr:uid="{B8986DA7-7718-40C3-9EAE-975A7B0D3B36}"/>
    <cellStyle name="Comma 2 2 2 2 4 2 2" xfId="1048" xr:uid="{8ABAC601-2AAE-4638-AC6C-5A3FD29C0BEC}"/>
    <cellStyle name="Comma 2 2 2 2 4 2 2 2" xfId="1118" xr:uid="{12976304-DC09-4BB8-8193-81932933CC4A}"/>
    <cellStyle name="Comma 2 2 2 2 4 3" xfId="1047" xr:uid="{F9F3E917-A06A-46AF-8BA4-C76017303C47}"/>
    <cellStyle name="Comma 2 2 2 2 4 3 2" xfId="1117" xr:uid="{0C546DAD-DC87-4695-A546-35DEED89BD4F}"/>
    <cellStyle name="Comma 2 2 2 2 5" xfId="1038" xr:uid="{E1E12FE9-6AAB-4928-B73B-D3EB2547BE29}"/>
    <cellStyle name="Comma 2 2 2 2 5 2" xfId="1108" xr:uid="{C982BB32-E196-4A20-9AB7-5C852C162E5E}"/>
    <cellStyle name="Comma 2 2 2 3" xfId="380" xr:uid="{512765BF-562B-408D-A118-BC0FCDB2C42C}"/>
    <cellStyle name="Comma 2 2 2 3 2" xfId="381" xr:uid="{D708E951-1BE0-465D-B773-0BFE08CE7885}"/>
    <cellStyle name="Comma 2 2 2 3 2 2" xfId="1050" xr:uid="{558495E6-6C03-46FD-A3B7-D90D34125204}"/>
    <cellStyle name="Comma 2 2 2 3 2 2 2" xfId="1120" xr:uid="{DE50B9C0-5D64-4DFA-899E-DDE95923F62C}"/>
    <cellStyle name="Comma 2 2 2 3 3" xfId="1049" xr:uid="{B4252D30-3C39-4D0E-A056-24F06F74C1D4}"/>
    <cellStyle name="Comma 2 2 2 3 3 2" xfId="1119" xr:uid="{21FAECBC-7972-4B9E-A2CE-FCE44BA235C0}"/>
    <cellStyle name="Comma 2 2 2 4" xfId="382" xr:uid="{56829A3C-849B-404D-A88C-C4D2C7C8C65A}"/>
    <cellStyle name="Comma 2 2 2 4 2" xfId="383" xr:uid="{38A7D712-77CD-43AE-A91A-1D3A03B46822}"/>
    <cellStyle name="Comma 2 2 2 4 2 2" xfId="1052" xr:uid="{B2426BC3-EB8C-4288-BE12-C4604B81EE00}"/>
    <cellStyle name="Comma 2 2 2 4 2 2 2" xfId="1122" xr:uid="{C5A24347-43D2-4BC6-999A-5A0C6090DFC4}"/>
    <cellStyle name="Comma 2 2 2 4 3" xfId="1051" xr:uid="{DDFC2EFF-F7C8-4C11-8409-9E85625ECB83}"/>
    <cellStyle name="Comma 2 2 2 4 3 2" xfId="1121" xr:uid="{23580D19-502B-4A2E-A4E1-CF6113BE1572}"/>
    <cellStyle name="Comma 2 2 2 5" xfId="1037" xr:uid="{B0305F5B-35C1-4579-92E5-A34D6FF73480}"/>
    <cellStyle name="Comma 2 2 2 5 2" xfId="1107" xr:uid="{049331F3-8CF5-4325-AFEB-C58898C7C3D0}"/>
    <cellStyle name="Comma 2 2 3" xfId="384" xr:uid="{D01617FF-9B04-4F8F-B84B-63CDBB65DD62}"/>
    <cellStyle name="Comma 2 2 3 2" xfId="1053" xr:uid="{97F9E194-66DF-4C74-B838-AAF18C1FDA72}"/>
    <cellStyle name="Comma 2 2 3 2 2" xfId="1123" xr:uid="{E866E24D-A570-441C-89F7-670B1A3CAAA4}"/>
    <cellStyle name="Comma 2 2 4" xfId="385" xr:uid="{C4253D7E-10BC-4CE6-928D-60977C052BD3}"/>
    <cellStyle name="Comma 2 2 4 2" xfId="1054" xr:uid="{47D0A184-17D2-4366-9112-1E7F1EDF525D}"/>
    <cellStyle name="Comma 2 2 4 2 2" xfId="1124" xr:uid="{63E0CB34-9937-4D95-BF0E-D2D7483089D6}"/>
    <cellStyle name="Comma 2 2 5" xfId="386" xr:uid="{92E9695E-1B91-4FCD-86A0-728A76D17931}"/>
    <cellStyle name="Comma 2 2 5 2" xfId="387" xr:uid="{14DDD794-3C20-4CF0-8CD5-38973F4C99FD}"/>
    <cellStyle name="Comma 2 2 5 2 2" xfId="1056" xr:uid="{4F0FD574-EF08-4ECA-83EE-307727A3ECE9}"/>
    <cellStyle name="Comma 2 2 5 2 2 2" xfId="1126" xr:uid="{892FA22D-6E65-44D8-A6FB-37F2F581C248}"/>
    <cellStyle name="Comma 2 2 5 3" xfId="1055" xr:uid="{0C7299DB-555A-4BB7-8646-65D0191AEC70}"/>
    <cellStyle name="Comma 2 2 5 3 2" xfId="1125" xr:uid="{976BE919-49F0-4CDA-A850-5A16131F876D}"/>
    <cellStyle name="Comma 2 2 6" xfId="388" xr:uid="{589F9385-99D8-490A-AC0A-A699A59D966C}"/>
    <cellStyle name="Comma 2 2 6 2" xfId="389" xr:uid="{1288D675-62C1-4731-BE68-5FEC97B060D4}"/>
    <cellStyle name="Comma 2 2 6 2 2" xfId="1058" xr:uid="{A9C1C724-F96E-4C7C-AD73-4500E5B3EA25}"/>
    <cellStyle name="Comma 2 2 6 2 2 2" xfId="1128" xr:uid="{7EACDBB8-3EEE-4143-94FA-C27FF6BE557C}"/>
    <cellStyle name="Comma 2 2 6 3" xfId="1057" xr:uid="{EE9B5814-6F43-425D-B45F-36CD165DA87C}"/>
    <cellStyle name="Comma 2 2 6 3 2" xfId="1127" xr:uid="{4B24DBA7-5AC0-45FF-B2D6-53CE3C640588}"/>
    <cellStyle name="Comma 2 3" xfId="390" xr:uid="{B1EDB0D5-A430-4F12-96DD-FD602ED57CB1}"/>
    <cellStyle name="Comma 2 3 2" xfId="1059" xr:uid="{1F5ED342-8529-45D7-9D54-42FB9C34F394}"/>
    <cellStyle name="Comma 2 3 2 2" xfId="1129" xr:uid="{57F4DFBC-4B71-449B-AFA6-C1AC3180739B}"/>
    <cellStyle name="Comma 2 4" xfId="391" xr:uid="{51ADA3FE-E4C9-493C-A81C-DFA28C0FAC66}"/>
    <cellStyle name="Comma 2 4 2" xfId="1060" xr:uid="{AB427F9F-11C3-4E6E-BAE4-F3790B89BF99}"/>
    <cellStyle name="Comma 2 4 2 2" xfId="1130" xr:uid="{D42EB759-B7B6-484F-A025-AFE409F050AF}"/>
    <cellStyle name="Comma 2 5" xfId="392" xr:uid="{4686964C-A90C-4A52-9C6B-390DB10B40E4}"/>
    <cellStyle name="Comma 2 5 2" xfId="1061" xr:uid="{5995AB83-D385-4C0B-AEDC-E4AED7B63BBD}"/>
    <cellStyle name="Comma 2 5 2 2" xfId="1131" xr:uid="{DC54FC25-FE1F-4E20-86D6-91AA97DC2946}"/>
    <cellStyle name="Comma 2 6" xfId="393" xr:uid="{48A67C3C-B401-4DC7-9BEC-6D3F0B289158}"/>
    <cellStyle name="Comma 2 6 2" xfId="1062" xr:uid="{4AEDE246-F6F9-4270-92F9-C2CBA9FEB235}"/>
    <cellStyle name="Comma 2 6 2 2" xfId="1132" xr:uid="{CC53A154-53E9-4EA1-856C-D0659DE1F039}"/>
    <cellStyle name="Comma 2 7" xfId="394" xr:uid="{E7188E28-1ADA-4E92-BCF3-C215AC1FED5C}"/>
    <cellStyle name="Comma 2 7 2" xfId="1063" xr:uid="{9C5E1461-E644-4A43-9B93-078B776C8256}"/>
    <cellStyle name="Comma 2 7 2 2" xfId="1133" xr:uid="{19C36262-F53F-46E0-B134-81159A5C8EFD}"/>
    <cellStyle name="Comma 2 8" xfId="395" xr:uid="{45D6D270-DA07-4AD0-9CC9-8F76657DB821}"/>
    <cellStyle name="Comma 2 8 2" xfId="396" xr:uid="{E02C7964-720D-43D0-9270-E792EDC58C10}"/>
    <cellStyle name="Comma 2 8 2 2" xfId="1064" xr:uid="{530D845F-78D9-4C14-8FE8-842027885B64}"/>
    <cellStyle name="Comma 2 8 2 2 2" xfId="1134" xr:uid="{F7585D07-1DDA-48D6-9E40-D2E99277E7F9}"/>
    <cellStyle name="Comma 2 9" xfId="397" xr:uid="{904E97DD-E137-4552-AF9C-3B2144F48D79}"/>
    <cellStyle name="Comma 2_Est Dec 09_final_22.01.10 for sectoral volumes" xfId="398" xr:uid="{A3171A52-E83D-4098-BBF3-C8E649388E8C}"/>
    <cellStyle name="Comma 3" xfId="399" xr:uid="{24E78C3D-F628-4BF3-8D04-D23BD468948F}"/>
    <cellStyle name="Comma 3 2" xfId="400" xr:uid="{2D0ACD8F-2FCA-476E-8BB8-F4DCDE44F9BC}"/>
    <cellStyle name="Comma 3 2 2" xfId="1066" xr:uid="{9E0FA63A-BD7A-4EF7-988F-4FA2B49F392A}"/>
    <cellStyle name="Comma 3 2 2 2" xfId="1136" xr:uid="{034DDFF0-9F01-46A8-B237-02A5FE3B2854}"/>
    <cellStyle name="Comma 3 3" xfId="401" xr:uid="{24867AAA-D41F-43E2-8021-B4BDDCB3CED0}"/>
    <cellStyle name="Comma 3 3 2" xfId="1067" xr:uid="{A28E275C-69AA-4A71-8E88-A2A00A772C36}"/>
    <cellStyle name="Comma 3 3 2 2" xfId="1137" xr:uid="{1E075C68-D797-47C0-B90B-0DCB6A6A97D5}"/>
    <cellStyle name="Comma 3 4" xfId="402" xr:uid="{A2563733-D99D-45E1-9C71-58AA3A9B2171}"/>
    <cellStyle name="Comma 3 4 2" xfId="1068" xr:uid="{537AFE57-B270-4EBB-81B9-29F27ADE820D}"/>
    <cellStyle name="Comma 3 4 2 2" xfId="1138" xr:uid="{90C5213C-827E-4939-9014-9294D0499A39}"/>
    <cellStyle name="Comma 3 5" xfId="403" xr:uid="{6C8353A9-B31E-4BBD-A546-D1994F2CD2CE}"/>
    <cellStyle name="Comma 3 5 2" xfId="1069" xr:uid="{39E87727-A70F-4843-9093-ED86A0F2CB6E}"/>
    <cellStyle name="Comma 3 5 2 2" xfId="1139" xr:uid="{192D27A0-306D-4964-9051-D8E6EBE049DE}"/>
    <cellStyle name="Comma 3 6" xfId="404" xr:uid="{C2590F70-596F-4F93-80D6-A98232463673}"/>
    <cellStyle name="Comma 3 6 2" xfId="1070" xr:uid="{27A12FF1-D410-4D5F-8CD8-593FE27A5258}"/>
    <cellStyle name="Comma 3 6 2 2" xfId="1140" xr:uid="{7DD81DA6-506A-41F3-BD5B-7A51F94AFB6E}"/>
    <cellStyle name="Comma 3 7" xfId="405" xr:uid="{5BA41D90-EDF5-42AA-9D32-B6C184D12479}"/>
    <cellStyle name="Comma 3 7 2" xfId="1071" xr:uid="{3B418972-3AE9-470F-8406-CA52DF47FEF3}"/>
    <cellStyle name="Comma 3 7 2 2" xfId="1141" xr:uid="{3E864F83-67D0-403C-A3EE-BDD9CF5DD34B}"/>
    <cellStyle name="Comma 3 8" xfId="406" xr:uid="{7B5454B5-DE1A-40A3-B21C-1AAD08FC5C7E}"/>
    <cellStyle name="Comma 3 8 2" xfId="1072" xr:uid="{B52236A8-8C6B-4F70-8A49-7F3CEFB3D85D}"/>
    <cellStyle name="Comma 3 8 2 2" xfId="1142" xr:uid="{CBA66851-DF84-474C-810F-6A010C37E018}"/>
    <cellStyle name="Comma 3 9" xfId="1065" xr:uid="{23D53BEF-92AF-4673-B7F7-73CABCFA0C39}"/>
    <cellStyle name="Comma 3 9 2" xfId="1135" xr:uid="{9D3E98E3-D843-4386-AE86-F870C768077A}"/>
    <cellStyle name="Comma 4" xfId="407" xr:uid="{62456320-65C1-470F-AA2F-3E9675552B01}"/>
    <cellStyle name="Comma 4 2" xfId="408" xr:uid="{CA304EA2-D868-4E77-8E23-5354B5531D20}"/>
    <cellStyle name="Comma 4 2 2" xfId="1074" xr:uid="{EABD2BFF-2642-455C-8569-CCAAC8F850EE}"/>
    <cellStyle name="Comma 4 2 2 2" xfId="1144" xr:uid="{BF0E7C7C-884A-4C6C-9286-D4F3885F6192}"/>
    <cellStyle name="Comma 4 3" xfId="409" xr:uid="{EF7C2B9E-F278-45FF-9EC6-85E4384640C3}"/>
    <cellStyle name="Comma 4 3 2" xfId="1075" xr:uid="{A94B830B-8A49-4653-8247-B8921EBC6623}"/>
    <cellStyle name="Comma 4 3 2 2" xfId="1145" xr:uid="{183B21A7-92A2-4A9C-B419-D0B73B7DD554}"/>
    <cellStyle name="Comma 4 4" xfId="410" xr:uid="{73B1603F-A2D9-4459-B262-C07309FA68F0}"/>
    <cellStyle name="Comma 4 4 2" xfId="1076" xr:uid="{DCC1B1EA-DA5B-4E7D-A520-1814280C9673}"/>
    <cellStyle name="Comma 4 4 2 2" xfId="1146" xr:uid="{84C7BB3F-44F6-46EC-AF1B-A531CE125061}"/>
    <cellStyle name="Comma 4 5" xfId="1073" xr:uid="{C74150D9-0218-4E15-AB6D-D72561585577}"/>
    <cellStyle name="Comma 4 5 2" xfId="1143" xr:uid="{06765066-3CBC-4CF8-A7CD-F095386EB05D}"/>
    <cellStyle name="Comma 5" xfId="411" xr:uid="{57BB56B2-67F2-483F-BC58-CA70CD601A32}"/>
    <cellStyle name="Comma 5 2" xfId="412" xr:uid="{570A5F2C-22D2-4E53-B0C9-B01B9F895D6F}"/>
    <cellStyle name="Comma 5 2 2" xfId="413" xr:uid="{A409367C-9F70-4ADE-9DB3-ABA599734932}"/>
    <cellStyle name="Comma 5 2 2 2" xfId="1079" xr:uid="{0E5458A1-6FD4-478C-9D13-5EA1B494FA2B}"/>
    <cellStyle name="Comma 5 2 2 2 2" xfId="1149" xr:uid="{D1969D49-2E32-4657-ABA0-CF2853352B26}"/>
    <cellStyle name="Comma 5 2 3" xfId="1078" xr:uid="{72D371D4-4A2E-497F-AA9E-7ACDD26AF2DD}"/>
    <cellStyle name="Comma 5 2 3 2" xfId="1148" xr:uid="{96028030-CCCD-406B-AC3A-63FEC6F9E5B6}"/>
    <cellStyle name="Comma 5 3" xfId="414" xr:uid="{4AF3B4D8-8558-48F6-BDFB-44CFE79A07C8}"/>
    <cellStyle name="Comma 5 4" xfId="1077" xr:uid="{AF6A6C25-A15A-4349-B8F6-6F75066CFBA0}"/>
    <cellStyle name="Comma 5 4 2" xfId="1147" xr:uid="{B46F5002-2290-4DB9-B341-DC2087347108}"/>
    <cellStyle name="Comma 6" xfId="415" xr:uid="{3AA04BF8-E626-4BCA-8BDF-FBF60739CF97}"/>
    <cellStyle name="Comma 6 2" xfId="1080" xr:uid="{08C8CA1D-9CE3-45B4-8681-80CC1FD31C38}"/>
    <cellStyle name="Comma 6 2 2" xfId="1150" xr:uid="{A48BE314-E7E5-4BEC-B7FF-764227F78CC6}"/>
    <cellStyle name="Comma 7" xfId="416" xr:uid="{2E0496C3-A979-4324-BE33-FE13D2D031CF}"/>
    <cellStyle name="Comma 7 2" xfId="417" xr:uid="{9947CF32-B30E-4FF9-BEF1-E438905B0D1F}"/>
    <cellStyle name="Comma 7 2 2" xfId="418" xr:uid="{AE468952-3BED-4910-94CE-0D0F0E955B1D}"/>
    <cellStyle name="Comma 7 2 2 2" xfId="419" xr:uid="{F1AA386B-8525-4545-800F-0C74A0F07340}"/>
    <cellStyle name="Comma 7 2 2 2 2" xfId="1084" xr:uid="{257F0B5B-E235-4F55-99B6-FB9DB9E69C6F}"/>
    <cellStyle name="Comma 7 2 2 2 2 2" xfId="1154" xr:uid="{6C23E9F7-EC6A-4530-A986-E5236CFD0253}"/>
    <cellStyle name="Comma 7 2 2 3" xfId="1083" xr:uid="{F1E4742E-B0F5-4926-9570-66A740E7F0DB}"/>
    <cellStyle name="Comma 7 2 2 3 2" xfId="1153" xr:uid="{44753629-7FC1-4A94-BE50-CE06B7D55CBA}"/>
    <cellStyle name="Comma 7 2 3" xfId="420" xr:uid="{D473EE20-D51E-49ED-BC61-D94A1620B091}"/>
    <cellStyle name="Comma 7 2 3 2" xfId="1085" xr:uid="{4FE7F068-AE24-4A46-BC7A-23D3EBBDBBFB}"/>
    <cellStyle name="Comma 7 2 3 2 2" xfId="1155" xr:uid="{6E8C4794-9DB8-48D7-97E3-ECADC62B2554}"/>
    <cellStyle name="Comma 7 2 4" xfId="1082" xr:uid="{C5B53D57-E528-4671-8FDB-03971EA9686F}"/>
    <cellStyle name="Comma 7 2 4 2" xfId="1152" xr:uid="{434062BF-0B8E-46A3-97DD-9AA191FFE3EE}"/>
    <cellStyle name="Comma 7 3" xfId="421" xr:uid="{D3B20EBC-2F1F-4844-9153-BA7517B59144}"/>
    <cellStyle name="Comma 7 3 2" xfId="422" xr:uid="{A20F9D36-E54B-42E7-A2FF-F6A89047D452}"/>
    <cellStyle name="Comma 7 3 2 2" xfId="1087" xr:uid="{2F42ABCE-8FE0-429C-AD87-EAADD74674B8}"/>
    <cellStyle name="Comma 7 3 2 2 2" xfId="1157" xr:uid="{EF1F5E82-AFB2-4E2D-BAC0-79F35EC09D52}"/>
    <cellStyle name="Comma 7 3 3" xfId="1086" xr:uid="{E0D54A41-13AE-491B-B72F-226800D69319}"/>
    <cellStyle name="Comma 7 3 3 2" xfId="1156" xr:uid="{1FFFAF73-DC9F-460F-98CC-A91CE68E24D2}"/>
    <cellStyle name="Comma 7 4" xfId="423" xr:uid="{BB2BAE4F-4CA5-475D-AE44-F06F0060FC83}"/>
    <cellStyle name="Comma 7 4 2" xfId="1088" xr:uid="{1F957206-1C6C-4161-BC7C-F741D473F751}"/>
    <cellStyle name="Comma 7 4 2 2" xfId="1158" xr:uid="{699F9929-274E-4370-9263-E53A547D8521}"/>
    <cellStyle name="Comma 7 5" xfId="1081" xr:uid="{D8D9AC50-5D9C-426B-AC6B-0028041DD1A0}"/>
    <cellStyle name="Comma 7 5 2" xfId="1151" xr:uid="{744F18B1-E89F-4F4F-83BF-C846727BE1BE}"/>
    <cellStyle name="Comma 8" xfId="424" xr:uid="{AA4F1317-6303-42AF-A78D-B7F19CDB2AEA}"/>
    <cellStyle name="Comma 8 2" xfId="1089" xr:uid="{6A676ED1-7B92-4781-BBEB-7E231C2189B7}"/>
    <cellStyle name="Comma 8 2 2" xfId="1159" xr:uid="{B8C520F1-FF3F-47C9-B65D-6FB25B1C83F5}"/>
    <cellStyle name="Comma 9" xfId="425" xr:uid="{DF3B055E-2013-44CE-A521-5C294510B230}"/>
    <cellStyle name="Comma 9 2" xfId="426" xr:uid="{0624BA8C-4F93-416E-ACB6-DBBB2D1B37A9}"/>
    <cellStyle name="Comma 9 2 2" xfId="1091" xr:uid="{56C2C1CB-479B-4DA0-9857-D20D7FD74912}"/>
    <cellStyle name="Comma 9 2 2 2" xfId="1161" xr:uid="{129229FF-7220-425E-AFDB-E3CA8910E4DC}"/>
    <cellStyle name="Comma 9 3" xfId="1090" xr:uid="{3F2DA6B5-7EE5-449E-9119-77A9C0F3B9BF}"/>
    <cellStyle name="Comma 9 3 2" xfId="1160" xr:uid="{BFFF8277-33EF-4DDC-AEB5-633922B570E8}"/>
    <cellStyle name="Comma0" xfId="427" xr:uid="{94EFC08D-A79D-4C45-9F75-0D25A351C9CE}"/>
    <cellStyle name="Copied" xfId="428" xr:uid="{E2654F1F-61ED-4110-AAA9-FEB0F23E2E1D}"/>
    <cellStyle name="Currency 10" xfId="429" xr:uid="{71F694A4-A252-4A27-B821-5242F1B0ECAE}"/>
    <cellStyle name="Currency 11" xfId="430" xr:uid="{197156D9-429C-4425-9D75-B6D754128ACB}"/>
    <cellStyle name="Currency 2" xfId="431" xr:uid="{C5839311-4C1C-4720-9A90-FAF9219B09E9}"/>
    <cellStyle name="Currency 2 2" xfId="432" xr:uid="{559D0E1D-17B1-4F98-9989-8D6371CA7733}"/>
    <cellStyle name="Currency 2 3" xfId="433" xr:uid="{8D06FF11-6B42-48DD-A124-65B9F2A8CAC6}"/>
    <cellStyle name="Currency 3" xfId="434" xr:uid="{12761124-EF5A-44EF-80C3-22C8E250FF3A}"/>
    <cellStyle name="Currency 4" xfId="435" xr:uid="{BEFC25F6-477F-4D86-A6AC-29098043D2C9}"/>
    <cellStyle name="Currency 5" xfId="436" xr:uid="{55ED6F70-95A8-4B10-9C3A-E6930D687D0D}"/>
    <cellStyle name="Currency 6" xfId="437" xr:uid="{A22CAB28-A9CC-4DAC-A9BF-EF750C5ED01A}"/>
    <cellStyle name="Currency 7" xfId="438" xr:uid="{CFFEF371-FBF1-4854-AE23-988F1C0AD35D}"/>
    <cellStyle name="Currency 8" xfId="439" xr:uid="{42E863BD-53D4-4475-B88D-497A4E04DBBF}"/>
    <cellStyle name="Currency 9" xfId="440" xr:uid="{4D7932C2-BB33-45B6-AE2F-FC7E8C38608D}"/>
    <cellStyle name="Currency0" xfId="441" xr:uid="{DBBDF700-4FA7-45EA-9A9E-A2E983B7F74C}"/>
    <cellStyle name="Date" xfId="442" xr:uid="{EF6AD572-8DBC-40F8-A829-CFEE541C902D}"/>
    <cellStyle name="Entered" xfId="443" xr:uid="{8F9D6D41-BAE9-4E0D-BA6E-66BA0AA342AC}"/>
    <cellStyle name="Euro" xfId="444" xr:uid="{600DC5F7-0F3C-49FD-9F4C-1A27500C788B}"/>
    <cellStyle name="Explanatory Text 2" xfId="445" xr:uid="{A42D5903-9315-49B2-BACC-29E425002557}"/>
    <cellStyle name="Explanatory Text 2 2" xfId="446" xr:uid="{EA6C7E49-3E98-434D-B11B-7AC92687B184}"/>
    <cellStyle name="Explanatory Text 2 3" xfId="447" xr:uid="{179CB33F-29DC-4B4F-82A7-891B69C61EC4}"/>
    <cellStyle name="Explanatory Text 2 4" xfId="448" xr:uid="{634D40D3-91FB-4DBD-82FB-9DE4924B4537}"/>
    <cellStyle name="Explanatory Text 2 5" xfId="449" xr:uid="{118E6A4E-517A-4F17-A834-0F5D0496DEE8}"/>
    <cellStyle name="Explanatory Text 2 6" xfId="450" xr:uid="{492BD76A-C804-4844-B401-27CA2C7DF9C7}"/>
    <cellStyle name="Explanatory Text 3" xfId="451" xr:uid="{1BB49C4A-240B-4EE3-96F9-55313C490956}"/>
    <cellStyle name="Explanatory Text 4" xfId="452" xr:uid="{46363EAE-D518-41F2-9ECA-E9847C94B4C0}"/>
    <cellStyle name="Explanatory Text 5" xfId="453" xr:uid="{C277F5F9-D91B-4302-9B80-D79480E80F08}"/>
    <cellStyle name="Explanatory Text 6" xfId="454" xr:uid="{5D478685-CEC9-4B2B-B308-38C0D8D809F9}"/>
    <cellStyle name="Explanatory Text 7" xfId="455" xr:uid="{151A179E-0A4D-4657-BD8D-0D9DD3713816}"/>
    <cellStyle name="Explanatory Text 8" xfId="456" xr:uid="{EA89564D-718E-4432-973E-30D4FE78E772}"/>
    <cellStyle name="Fixed" xfId="457" xr:uid="{ADBD1BBB-666B-43F9-A1D2-E565019827A2}"/>
    <cellStyle name="GL_Check" xfId="458" xr:uid="{8CAA783D-A0AB-4612-8F02-ACF2274D5A28}"/>
    <cellStyle name="Good 2" xfId="459" xr:uid="{20F4F660-BB39-41EC-A3C0-CBA942D62987}"/>
    <cellStyle name="Good 2 2" xfId="460" xr:uid="{F49BC12E-E9D0-4C8B-8884-20716E0C198D}"/>
    <cellStyle name="Good 2 3" xfId="461" xr:uid="{039C8B4F-AECD-4BC2-8041-59D3217413C2}"/>
    <cellStyle name="Good 2 4" xfId="462" xr:uid="{81199886-D7DA-454E-9250-A8A8EFEC2896}"/>
    <cellStyle name="Good 2 5" xfId="463" xr:uid="{EF17BD25-762E-4BAA-86D0-0F3836FED9BE}"/>
    <cellStyle name="Good 2 6" xfId="464" xr:uid="{3D11FC50-B2A1-49CF-96A9-B17C8452A3DE}"/>
    <cellStyle name="Good 3" xfId="465" xr:uid="{9DE58E5C-BB67-4064-B817-772E4DF94D6A}"/>
    <cellStyle name="Good 4" xfId="466" xr:uid="{F549646C-2BFF-4844-8759-A2F4F548D590}"/>
    <cellStyle name="Good 5" xfId="467" xr:uid="{31454E78-5A81-4125-905C-31058B4E5230}"/>
    <cellStyle name="Good 6" xfId="468" xr:uid="{7F725BA0-41FB-4296-9614-AEAC38878698}"/>
    <cellStyle name="Good 7" xfId="469" xr:uid="{15B60321-9FE4-412D-BE1E-01FC35C03C7E}"/>
    <cellStyle name="Good 8" xfId="470" xr:uid="{6048BEF5-9055-4A8C-B757-D56AEA25D76F}"/>
    <cellStyle name="Grand_Total" xfId="471" xr:uid="{1EEF7EE8-AB71-4F83-88F9-EB189AA2E814}"/>
    <cellStyle name="Grey" xfId="472" xr:uid="{C7E73D63-AC51-4A48-8032-D1AE6F3155B6}"/>
    <cellStyle name="Header1" xfId="473" xr:uid="{CA353ECD-F41C-48C5-855D-8EC244AFA43F}"/>
    <cellStyle name="Header2" xfId="474" xr:uid="{E6DA848C-8CF3-4369-9003-6CC5D863BE1A}"/>
    <cellStyle name="Heading 1 2" xfId="475" xr:uid="{70460643-C732-41DA-95AE-640896908CD5}"/>
    <cellStyle name="Heading 1 2 2" xfId="476" xr:uid="{46A3A28D-A19A-4EEB-ADE0-C7886D386BE8}"/>
    <cellStyle name="Heading 1 2 3" xfId="477" xr:uid="{C6E18306-5A16-469C-B7AE-D09CE1C5B66E}"/>
    <cellStyle name="Heading 1 2 4" xfId="478" xr:uid="{7C0AFCFA-E534-44C3-BDD1-8DF183B1B441}"/>
    <cellStyle name="Heading 1 2 5" xfId="479" xr:uid="{F0446891-C33B-485A-9957-F38F6CFB4302}"/>
    <cellStyle name="Heading 1 2 6" xfId="480" xr:uid="{8664AACC-C442-43EF-85DC-CC5FCF5110F4}"/>
    <cellStyle name="Heading 1 3" xfId="481" xr:uid="{4BBCE1B0-214E-405F-A836-80C1F470C921}"/>
    <cellStyle name="Heading 1 4" xfId="482" xr:uid="{A6198F22-A5EB-4C65-8746-779449D4716B}"/>
    <cellStyle name="Heading 1 5" xfId="483" xr:uid="{716AB964-73FB-488F-A0D1-6E447C5DC322}"/>
    <cellStyle name="Heading 1 6" xfId="484" xr:uid="{9126DBFE-13A2-481B-AF8A-0042DDCD5B16}"/>
    <cellStyle name="Heading 1 7" xfId="485" xr:uid="{638D1583-CF21-40FB-9096-F0D9D02509B5}"/>
    <cellStyle name="Heading 1 8" xfId="486" xr:uid="{980ED184-62E3-4ABA-93E4-4C40AD3239BD}"/>
    <cellStyle name="Heading 2 2" xfId="487" xr:uid="{AD144006-C630-4C9D-9AA9-F50E7F15E6EE}"/>
    <cellStyle name="Heading 2 2 2" xfId="488" xr:uid="{22E56122-B612-49ED-BAB1-B433C3E93023}"/>
    <cellStyle name="Heading 2 2 3" xfId="489" xr:uid="{FE12C692-6A7B-454B-8AA1-37922DDAA86A}"/>
    <cellStyle name="Heading 2 2 4" xfId="490" xr:uid="{AD167691-6B6E-4281-8C73-DFE2F41D8065}"/>
    <cellStyle name="Heading 2 2 5" xfId="491" xr:uid="{3C898F69-FD25-4E08-AB3D-8C9C5A38D988}"/>
    <cellStyle name="Heading 2 2 6" xfId="492" xr:uid="{8834A808-0613-4AAF-8099-C25B28875EDC}"/>
    <cellStyle name="Heading 2 3" xfId="493" xr:uid="{6B904B5B-C126-45F4-B85A-A476EE33D474}"/>
    <cellStyle name="Heading 2 4" xfId="494" xr:uid="{6327763E-A710-411F-8EDC-641668DAB382}"/>
    <cellStyle name="Heading 2 5" xfId="495" xr:uid="{8F4DB645-FA7A-42F6-80D3-0322CE5B7516}"/>
    <cellStyle name="Heading 2 6" xfId="496" xr:uid="{4AF0DB78-3F34-4E41-B3BB-FBE10B121EF0}"/>
    <cellStyle name="Heading 2 7" xfId="497" xr:uid="{DCD6A2DC-E1E0-4137-841B-E54B65D4E251}"/>
    <cellStyle name="Heading 2 8" xfId="498" xr:uid="{E6BED481-E70C-4AD0-A561-3D4BDBD590ED}"/>
    <cellStyle name="Heading 3 2" xfId="499" xr:uid="{0C8CD62A-51D3-4036-B1D6-709937093E19}"/>
    <cellStyle name="Heading 3 2 2" xfId="500" xr:uid="{8F8329EB-8778-424E-91C0-2D5A7E5D0445}"/>
    <cellStyle name="Heading 3 2 3" xfId="501" xr:uid="{4920C32F-90B9-4A24-B4D3-26F26905C65B}"/>
    <cellStyle name="Heading 3 2 4" xfId="502" xr:uid="{555B1D59-62C9-4335-ABAD-C4F4553A7476}"/>
    <cellStyle name="Heading 3 2 5" xfId="503" xr:uid="{8A373330-8F58-41E1-B993-BB37C343BBF2}"/>
    <cellStyle name="Heading 3 2 6" xfId="504" xr:uid="{BB5C102B-1928-4F35-AAD9-2841F5CBC8F7}"/>
    <cellStyle name="Heading 3 3" xfId="505" xr:uid="{2255932C-56F3-4EBB-B622-3A7AF50CF11F}"/>
    <cellStyle name="Heading 3 4" xfId="506" xr:uid="{227F1062-D4B2-49BA-9CF9-17F1A62507AE}"/>
    <cellStyle name="Heading 3 5" xfId="507" xr:uid="{A434FBDB-75F7-4833-880F-9684B14ECADF}"/>
    <cellStyle name="Heading 3 6" xfId="508" xr:uid="{820BADF0-80A4-4654-B5DE-A083450184D8}"/>
    <cellStyle name="Heading 3 7" xfId="509" xr:uid="{C1C3773E-6AD3-4AD6-8CFF-1F1D0E9E523C}"/>
    <cellStyle name="Heading 3 8" xfId="510" xr:uid="{8460D332-AB8B-4B8A-A7A2-A5981B85E5AC}"/>
    <cellStyle name="Heading 4 2" xfId="511" xr:uid="{C104C7CB-EB49-4B19-B938-B7D1E5D4D9AA}"/>
    <cellStyle name="Heading 4 2 2" xfId="512" xr:uid="{AD58B455-32EA-4BA3-9664-5F9075394F45}"/>
    <cellStyle name="Heading 4 2 3" xfId="513" xr:uid="{12BF06DE-DD1C-441D-86E6-B606B6A27D78}"/>
    <cellStyle name="Heading 4 2 4" xfId="514" xr:uid="{BF0B6800-DE20-4AEE-98DC-555B9BDD3B1D}"/>
    <cellStyle name="Heading 4 2 5" xfId="515" xr:uid="{B7CDCC04-0AB7-4DA7-9068-A0ECD47A7D3E}"/>
    <cellStyle name="Heading 4 2 6" xfId="516" xr:uid="{1A36CD69-A7F6-4D8F-B111-C2702A479FDD}"/>
    <cellStyle name="Heading 4 3" xfId="517" xr:uid="{05ECFC79-DF45-4329-90EE-DE6E9E79E37E}"/>
    <cellStyle name="Heading 4 4" xfId="518" xr:uid="{9CD8748D-6C4D-4C27-9374-297BFFB7F558}"/>
    <cellStyle name="Heading 4 5" xfId="519" xr:uid="{02AD033C-DBEC-4A77-BA54-39C06ED61057}"/>
    <cellStyle name="Heading 4 6" xfId="520" xr:uid="{99D31744-107E-4D29-AEC0-F0A2E19DB15C}"/>
    <cellStyle name="Heading 4 7" xfId="521" xr:uid="{C3458153-9851-49F4-B1FF-D58B3AC99841}"/>
    <cellStyle name="Heading 4 8" xfId="522" xr:uid="{FF32640E-45CC-476E-A89F-B3BBBDEBA15C}"/>
    <cellStyle name="Heading1" xfId="523" xr:uid="{245BCA4A-E584-460B-B83E-CB40F7289747}"/>
    <cellStyle name="Heading2" xfId="524" xr:uid="{B740A46B-DCD4-4959-9B85-9C07D3F8985F}"/>
    <cellStyle name="Heading3" xfId="525" xr:uid="{F296921A-46A2-4A34-B1CD-2101961F72E6}"/>
    <cellStyle name="Hyperlink 2" xfId="526" xr:uid="{ED241384-B3BE-44CD-950F-B2022F931FC4}"/>
    <cellStyle name="Hyperlink 3" xfId="527" xr:uid="{E1E0275C-56D0-4452-8A88-A35F1F4768C1}"/>
    <cellStyle name="Input [yellow]" xfId="528" xr:uid="{BE13EC15-1752-408F-A9B3-4DE2FD715311}"/>
    <cellStyle name="Input 2" xfId="529" xr:uid="{054CF1E3-2F87-4FEE-861E-6C142734B6CB}"/>
    <cellStyle name="Input 2 2" xfId="530" xr:uid="{8BC6A3C1-68C1-4618-B66C-675420985A8A}"/>
    <cellStyle name="Input 2 3" xfId="531" xr:uid="{97A00A76-5996-4036-8357-43CE9D7151DA}"/>
    <cellStyle name="Input 2 4" xfId="532" xr:uid="{9A60C950-E85F-4E15-99D6-372AD30A4FC9}"/>
    <cellStyle name="Input 2 5" xfId="533" xr:uid="{514EFF29-85AC-4C40-A3FD-B6BE778F4128}"/>
    <cellStyle name="Input 2 6" xfId="534" xr:uid="{677BC828-D48E-456A-9115-8ACC4C3DCDAF}"/>
    <cellStyle name="Input 3" xfId="535" xr:uid="{6061C5B8-8E62-419A-BFFB-08C894767648}"/>
    <cellStyle name="Input 4" xfId="536" xr:uid="{8406585C-9B00-48E5-85BC-9406372BA785}"/>
    <cellStyle name="Input 5" xfId="537" xr:uid="{FB9DF738-D58D-4FE8-942C-46D3CE750181}"/>
    <cellStyle name="Input 6" xfId="538" xr:uid="{33E12B80-7E99-49AC-B6EF-C45118D46245}"/>
    <cellStyle name="Input 7" xfId="539" xr:uid="{FE43B256-96F4-4713-B927-AD9F4429916C}"/>
    <cellStyle name="Input 8" xfId="540" xr:uid="{6474926B-6FC4-4FC6-8A1A-41E9AA403605}"/>
    <cellStyle name="Input 9" xfId="541" xr:uid="{032A8AAF-2EE7-4BB7-A38E-0FEE1819B98E}"/>
    <cellStyle name="Linked Cell 2" xfId="542" xr:uid="{222573A8-759A-4188-B710-39E080ACEF9D}"/>
    <cellStyle name="Linked Cell 2 2" xfId="543" xr:uid="{3C2B46C7-381B-447D-8513-28E9D58284EC}"/>
    <cellStyle name="Linked Cell 2 3" xfId="544" xr:uid="{5587F2B6-FB88-4D16-A1F6-1F7C850ED24A}"/>
    <cellStyle name="Linked Cell 2 4" xfId="545" xr:uid="{08D9734C-1774-451A-9AFD-C53122095E5D}"/>
    <cellStyle name="Linked Cell 2 5" xfId="546" xr:uid="{2CE71AEA-B409-435F-BE1B-5EAE3133F390}"/>
    <cellStyle name="Linked Cell 2 6" xfId="547" xr:uid="{E9CFA4B2-D29A-4A74-8000-E2084A6479F6}"/>
    <cellStyle name="Linked Cell 3" xfId="548" xr:uid="{AD6E6A85-F6BF-4871-B637-2088D4E3065C}"/>
    <cellStyle name="Linked Cell 4" xfId="549" xr:uid="{710094D3-2531-44BF-B38B-A6CA7699D58A}"/>
    <cellStyle name="Linked Cell 5" xfId="550" xr:uid="{AFFD6258-FA0E-4792-B158-2BC8F667FAA2}"/>
    <cellStyle name="Linked Cell 6" xfId="551" xr:uid="{92A6AB6A-37F7-4E61-BA55-68ADB3A0D744}"/>
    <cellStyle name="Linked Cell 7" xfId="552" xr:uid="{E2C6EDF4-5623-44D4-AC44-51C359E2C6B6}"/>
    <cellStyle name="Linked Cell 8" xfId="553" xr:uid="{F275B783-F703-4501-955D-47E69BD51415}"/>
    <cellStyle name="Neutral 2" xfId="554" xr:uid="{84C1FB6C-1976-4FB6-B45A-79B893B9CCB5}"/>
    <cellStyle name="Neutral 2 2" xfId="555" xr:uid="{9BC01728-0212-46F0-885E-90FDC42EC432}"/>
    <cellStyle name="Neutral 2 3" xfId="556" xr:uid="{13D15C16-520E-45C0-813E-7B27FEFA74C5}"/>
    <cellStyle name="Neutral 2 4" xfId="557" xr:uid="{01CB538A-BE64-4F06-B3D4-77272B21FEA0}"/>
    <cellStyle name="Neutral 2 5" xfId="558" xr:uid="{15D2FB14-451D-43AD-A9AB-55546BEFDB5E}"/>
    <cellStyle name="Neutral 2 6" xfId="559" xr:uid="{D164D732-FD07-41F7-A63A-941E66F8D19B}"/>
    <cellStyle name="Neutral 3" xfId="560" xr:uid="{8E02FE2F-6CD0-40DC-9D98-70C3D41A541B}"/>
    <cellStyle name="Neutral 4" xfId="561" xr:uid="{D84FE2F4-25BE-4015-A05D-956D3BFB0F7E}"/>
    <cellStyle name="Neutral 5" xfId="562" xr:uid="{2DD2645C-C557-42E3-BFC1-05A9AD3A8941}"/>
    <cellStyle name="Neutral 6" xfId="563" xr:uid="{3A2D1A4A-845F-4B21-984C-5F992AF45872}"/>
    <cellStyle name="Neutral 7" xfId="564" xr:uid="{8EF0B0E2-D51E-48E1-B6B7-D7F376CE98CC}"/>
    <cellStyle name="Neutral 8" xfId="565" xr:uid="{A4874E7A-307E-47EF-BA3D-7AA904858A9E}"/>
    <cellStyle name="Normal" xfId="0" builtinId="0"/>
    <cellStyle name="Normal - Style1" xfId="566" xr:uid="{47F7677D-BDF4-4DB8-912B-E359CB2898FB}"/>
    <cellStyle name="Normal 10" xfId="11" xr:uid="{282ABA41-D124-41A8-8DE2-18C118F208CA}"/>
    <cellStyle name="Normal 10 2" xfId="567" xr:uid="{48D5959C-E56D-4B76-91BD-00B53A093036}"/>
    <cellStyle name="Normal 100" xfId="568" xr:uid="{DE67E3F7-B0D4-47DC-B2DF-8B9D04EECF33}"/>
    <cellStyle name="Normal 101" xfId="569" xr:uid="{5077F60E-E78B-40A9-A74F-7C94F1B00F31}"/>
    <cellStyle name="Normal 102" xfId="570" xr:uid="{A571B81B-38C5-4A8B-AA2F-55D302DD0F4E}"/>
    <cellStyle name="Normal 103" xfId="571" xr:uid="{38A18AFD-AC96-40C0-9B1E-3DC3D5971710}"/>
    <cellStyle name="Normal 104" xfId="572" xr:uid="{8370DE14-3EC2-4A07-A105-177F7EF3ECB5}"/>
    <cellStyle name="Normal 105" xfId="573" xr:uid="{4FB56DDD-39D5-4E6F-A740-27D92266388A}"/>
    <cellStyle name="Normal 106" xfId="574" xr:uid="{30AC01C0-23DC-42F4-9232-43E47AE13EC4}"/>
    <cellStyle name="Normal 107" xfId="575" xr:uid="{A2C1A536-1405-4266-8485-ECAFA54202EB}"/>
    <cellStyle name="Normal 108" xfId="576" xr:uid="{48B9A878-2F41-41DF-96B7-D1C1F7E67C32}"/>
    <cellStyle name="Normal 109" xfId="577" xr:uid="{72B209D6-50CE-4818-A61F-FF16AB3689F8}"/>
    <cellStyle name="Normal 11" xfId="12" xr:uid="{B6CDEDD0-05B4-4933-90FA-FAAA6C3646F4}"/>
    <cellStyle name="Normal 11 2" xfId="578" xr:uid="{77361078-59DE-438E-8801-082C1D11F41B}"/>
    <cellStyle name="Normal 110" xfId="579" xr:uid="{600AC445-88C1-4916-9CFC-C9C4198BB949}"/>
    <cellStyle name="Normal 111" xfId="580" xr:uid="{A5B5CE17-05FF-4B9A-9782-F85AF07C2DCB}"/>
    <cellStyle name="Normal 112" xfId="581" xr:uid="{1D61DD06-1FDE-47F5-8B96-7AAFF434DCFF}"/>
    <cellStyle name="Normal 113" xfId="582" xr:uid="{8B4476B6-FCD1-4368-9DFE-61B52275E654}"/>
    <cellStyle name="Normal 114" xfId="583" xr:uid="{F4B7BDF3-9D4B-4792-8878-DAFEB6A1F647}"/>
    <cellStyle name="Normal 115" xfId="584" xr:uid="{40759317-D0E9-4544-9F30-677897D05BBA}"/>
    <cellStyle name="Normal 116" xfId="585" xr:uid="{96BC3309-38DC-4A88-9E34-DF79B688005B}"/>
    <cellStyle name="Normal 117" xfId="586" xr:uid="{1C978D41-1D85-4B00-A6B3-56F2F24CCF6E}"/>
    <cellStyle name="Normal 118" xfId="587" xr:uid="{41B33694-591F-43C0-9A68-6858DE13A12A}"/>
    <cellStyle name="Normal 119" xfId="588" xr:uid="{5DCFEB15-CD9D-47EE-8898-487CA2E222D3}"/>
    <cellStyle name="Normal 12" xfId="589" xr:uid="{A0FF3C7D-C20C-4B72-BF0F-3845DA408C03}"/>
    <cellStyle name="Normal 12 2" xfId="590" xr:uid="{D028C238-A879-45A6-ADD8-2F9B06596BDB}"/>
    <cellStyle name="Normal 12 2 2" xfId="591" xr:uid="{A6F1EF13-5F04-4869-ADFB-BFE980FCC178}"/>
    <cellStyle name="Normal 12 2 2 2" xfId="592" xr:uid="{446A526C-0333-484E-871F-05A9756F0863}"/>
    <cellStyle name="Normal 12 2 3" xfId="593" xr:uid="{7123237D-5AEA-4FAC-AF3F-CE90A88A3DF9}"/>
    <cellStyle name="Normal 12 3" xfId="594" xr:uid="{0C2E3C79-DE90-4DD3-9915-88CB58C475A0}"/>
    <cellStyle name="Normal 12 3 2" xfId="595" xr:uid="{836C55BB-84FC-421E-9F7F-349BAE2F8438}"/>
    <cellStyle name="Normal 12 4" xfId="596" xr:uid="{3FD26424-A1E3-4B20-A787-D4E27CED55AD}"/>
    <cellStyle name="Normal 120" xfId="597" xr:uid="{D630D930-FADA-499E-9C74-4C41835893AB}"/>
    <cellStyle name="Normal 121" xfId="598" xr:uid="{5F6C1F56-70A3-4A06-86B3-42244C7342FE}"/>
    <cellStyle name="Normal 122" xfId="599" xr:uid="{84C15E12-DA86-445F-8F39-78F628329B84}"/>
    <cellStyle name="Normal 123" xfId="600" xr:uid="{52979095-3AC7-441B-B846-07B826346DED}"/>
    <cellStyle name="Normal 124" xfId="601" xr:uid="{583C0A62-8AA1-41AB-8126-9396FBDB2804}"/>
    <cellStyle name="Normal 125" xfId="602" xr:uid="{2330F6B4-57BB-4675-A5E7-114D5FF687D1}"/>
    <cellStyle name="Normal 126" xfId="603" xr:uid="{D2D648F7-7110-4AFB-ACFF-DA5E1A5504CA}"/>
    <cellStyle name="Normal 127" xfId="604" xr:uid="{35FD93FA-B28D-4D3F-BBBD-63A227ECB0D8}"/>
    <cellStyle name="Normal 127 2" xfId="605" xr:uid="{5CC3E858-A3C6-43D1-96C9-52FC48D5E381}"/>
    <cellStyle name="Normal 127 3" xfId="606" xr:uid="{DCCA1DA3-8D50-4BCC-AE61-274A5CFB5F7A}"/>
    <cellStyle name="Normal 127 4" xfId="1095" xr:uid="{5898CC02-09AA-4D4A-A912-8E022FCE368B}"/>
    <cellStyle name="Normal 128" xfId="607" xr:uid="{EEC3E1D3-80CA-4771-88D9-9250F048F480}"/>
    <cellStyle name="Normal 129" xfId="608" xr:uid="{AD10E087-96E6-45C4-81FE-6CB1C1F5B5F0}"/>
    <cellStyle name="Normal 13" xfId="609" xr:uid="{0DE6E53B-26CC-4EC5-B1B3-E8954876EC91}"/>
    <cellStyle name="Normal 13 2" xfId="610" xr:uid="{9CAD5BD6-40EB-4086-8C06-7B45FAA57B30}"/>
    <cellStyle name="Normal 13 2 2" xfId="611" xr:uid="{F2FCD848-4676-4B03-8755-9D2C5830A001}"/>
    <cellStyle name="Normal 13 3" xfId="612" xr:uid="{6742CF97-F0F4-46B8-A64B-B1E6863EF23A}"/>
    <cellStyle name="Normal 13 4" xfId="613" xr:uid="{710B266C-4E54-4431-A8AE-1B74BDF4BA79}"/>
    <cellStyle name="Normal 13 5" xfId="614" xr:uid="{86897975-C0C0-49F3-8446-DB1C9122237D}"/>
    <cellStyle name="Normal 130" xfId="615" xr:uid="{5B07365F-1A9C-4C6F-B0BD-2CE9F003F2F3}"/>
    <cellStyle name="Normal 131" xfId="616" xr:uid="{85C0B9BB-E2C9-4A8C-BFB0-B80A52E8E5D1}"/>
    <cellStyle name="Normal 132" xfId="617" xr:uid="{0B97519F-B07D-4DF5-A990-C94CF17A486A}"/>
    <cellStyle name="Normal 133" xfId="618" xr:uid="{49A57625-8D80-4A63-BE85-47CC76E6A0B6}"/>
    <cellStyle name="Normal 134" xfId="619" xr:uid="{E87C7EA7-A9FE-495F-B2F0-79D2CA2176A8}"/>
    <cellStyle name="Normal 135" xfId="620" xr:uid="{0586AC87-17B8-4419-BEAD-266517BBDD0C}"/>
    <cellStyle name="Normal 136" xfId="621" xr:uid="{BD557B74-2E55-4140-945B-E9733A2A14C3}"/>
    <cellStyle name="Normal 137" xfId="622" xr:uid="{02FDBF50-F422-4451-9215-317BCC45CC4C}"/>
    <cellStyle name="Normal 138" xfId="623" xr:uid="{662DEE8D-4DD6-44FA-9456-3085CBDE2D6F}"/>
    <cellStyle name="Normal 139" xfId="624" xr:uid="{BFFA5304-C9D3-4C25-B9FE-10ECBABECDA8}"/>
    <cellStyle name="Normal 14" xfId="625" xr:uid="{341DB520-C993-4C70-8415-84D979C95471}"/>
    <cellStyle name="Normal 14 2" xfId="626" xr:uid="{9F63891B-D1A6-434A-8EF3-6B04C8FE7AFF}"/>
    <cellStyle name="Normal 14 2 2" xfId="627" xr:uid="{D60884AA-41F9-4F21-A8A4-8239798FD5A4}"/>
    <cellStyle name="Normal 14 2 2 2" xfId="628" xr:uid="{B70DCDE1-A4E0-43B4-8420-709FDC93338D}"/>
    <cellStyle name="Normal 14 2 3" xfId="629" xr:uid="{218786AA-B436-48B6-92F0-03290C02C707}"/>
    <cellStyle name="Normal 14 2 4" xfId="630" xr:uid="{70492BE4-5C47-446A-80AB-111416D2101D}"/>
    <cellStyle name="Normal 14 3" xfId="631" xr:uid="{FE5699E1-6719-4D34-AD52-64FCD31EA405}"/>
    <cellStyle name="Normal 14 3 2" xfId="632" xr:uid="{343FAA56-5789-429C-8DEE-3B3E491B699E}"/>
    <cellStyle name="Normal 14 4" xfId="633" xr:uid="{A9998B44-20E8-4622-8251-C9CCEE3CB059}"/>
    <cellStyle name="Normal 14 5" xfId="634" xr:uid="{128D2BAD-69B8-4871-A125-68ABE4E4B6D0}"/>
    <cellStyle name="Normal 140" xfId="635" xr:uid="{060CA505-C4B0-47E4-B03B-B5F940EAD87E}"/>
    <cellStyle name="Normal 141" xfId="636" xr:uid="{9FC4CBB1-2AF0-437A-9192-E5134B9357D2}"/>
    <cellStyle name="Normal 142" xfId="637" xr:uid="{E2977A57-510C-4460-ACB1-6100861FDA65}"/>
    <cellStyle name="Normal 143" xfId="638" xr:uid="{1049205A-1A91-4BD3-8517-2811E8874A10}"/>
    <cellStyle name="Normal 143 2" xfId="639" xr:uid="{C990E316-CD4C-4281-873D-15411E60F482}"/>
    <cellStyle name="Normal 144" xfId="640" xr:uid="{208F3F17-3875-4CF7-A93F-813B1A5E8856}"/>
    <cellStyle name="Normal 145" xfId="641" xr:uid="{6D4054C7-D7D5-4EA4-AF5B-388E97D2C98B}"/>
    <cellStyle name="Normal 146" xfId="642" xr:uid="{85F76C5C-386B-4064-B52D-F5AE7EFAA559}"/>
    <cellStyle name="Normal 147" xfId="643" xr:uid="{EBC8EA7C-C72B-4B96-A8A5-D8F955D924F6}"/>
    <cellStyle name="Normal 148" xfId="644" xr:uid="{71076180-9C37-4E5B-994C-2BC9C38F641B}"/>
    <cellStyle name="Normal 149" xfId="645" xr:uid="{23F49AA7-2C9B-4119-80FC-21ED79A70BCE}"/>
    <cellStyle name="Normal 15" xfId="646" xr:uid="{3B99A3B9-5303-4B59-81AD-D60793FF42B2}"/>
    <cellStyle name="Normal 150" xfId="647" xr:uid="{4389F07A-834C-47BC-8FC3-6866400CA030}"/>
    <cellStyle name="Normal 151" xfId="648" xr:uid="{CB1B9C6D-F5BB-4E08-BBFC-01E3A5756089}"/>
    <cellStyle name="Normal 152" xfId="649" xr:uid="{A01A7B7B-6188-4637-80D6-B79C7B62729F}"/>
    <cellStyle name="Normal 153" xfId="650" xr:uid="{D5DF0295-90E1-4866-9C4E-8C040C59DE6B}"/>
    <cellStyle name="Normal 154" xfId="651" xr:uid="{76BD78A7-11AE-4191-A1D0-1F30B2DDEEA1}"/>
    <cellStyle name="Normal 155" xfId="652" xr:uid="{015222A2-704A-4C7B-B434-5A07AD8C6FBF}"/>
    <cellStyle name="Normal 156" xfId="653" xr:uid="{3F72DB5C-E7E7-4E5A-848D-FA6FDF296D34}"/>
    <cellStyle name="Normal 157" xfId="1024" xr:uid="{40A601CD-D492-4A14-BAF5-F02976D525A3}"/>
    <cellStyle name="Normal 158" xfId="1025" xr:uid="{C487FCD2-C879-46E9-9A96-6BF2C803EFEA}"/>
    <cellStyle name="Normal 159" xfId="1" xr:uid="{E368E9A2-FA1F-4ECB-90B7-CAD998D5A510}"/>
    <cellStyle name="Normal 16" xfId="654" xr:uid="{73434A19-2985-4D6E-ABB6-CE889347B9B8}"/>
    <cellStyle name="Normal 16 2" xfId="655" xr:uid="{A15EFE3D-5C64-472F-AB20-BE22129C52D9}"/>
    <cellStyle name="Normal 17" xfId="656" xr:uid="{D32A2874-92F4-498D-A501-262B4E0949F3}"/>
    <cellStyle name="Normal 18" xfId="657" xr:uid="{D9D69E53-B561-4B11-BC11-E550F5C20438}"/>
    <cellStyle name="Normal 19" xfId="658" xr:uid="{C01F8F75-40BE-4752-B9F6-468FE32D2B5D}"/>
    <cellStyle name="Normal 2" xfId="3" xr:uid="{00085908-942C-4EE4-85C7-C99B872BF0BE}"/>
    <cellStyle name="Normal 2 10" xfId="660" xr:uid="{88F9B287-6B84-415D-A4C2-80784CA9ACE2}"/>
    <cellStyle name="Normal 2 10 2" xfId="661" xr:uid="{8DA82645-3419-4323-BF82-FA768213A1D5}"/>
    <cellStyle name="Normal 2 10 3" xfId="2" xr:uid="{4AB68581-C43A-4743-90E9-A74E3EF03035}"/>
    <cellStyle name="Normal 2 11" xfId="662" xr:uid="{2155F1B3-F904-47FD-8890-50ACB471C772}"/>
    <cellStyle name="Normal 2 11 2" xfId="663" xr:uid="{6BD24502-DF51-4341-8FC0-A6468A56AC14}"/>
    <cellStyle name="Normal 2 12" xfId="664" xr:uid="{4E08584F-6D26-46C5-B53E-F5C3203AC99E}"/>
    <cellStyle name="Normal 2 12 2" xfId="665" xr:uid="{B91E60C1-25C0-40DC-9861-29188573459C}"/>
    <cellStyle name="Normal 2 13" xfId="666" xr:uid="{BCD125D0-2D04-4BE7-A144-BE6D83734EC3}"/>
    <cellStyle name="Normal 2 14" xfId="667" xr:uid="{57A05C73-6836-4324-B560-6E89E3AF3002}"/>
    <cellStyle name="Normal 2 14 2" xfId="668" xr:uid="{FBC0BAC4-BF3A-426C-8CB9-C86C2AC677D1}"/>
    <cellStyle name="Normal 2 15" xfId="669" xr:uid="{FF5E435A-D5B6-400B-8D17-EBDDA8031BBB}"/>
    <cellStyle name="Normal 2 16" xfId="670" xr:uid="{4DB9D974-24A9-4B0D-A2EA-76BCEC454286}"/>
    <cellStyle name="Normal 2 17" xfId="659" xr:uid="{668B9B07-77EE-46DB-8302-2530B5C91078}"/>
    <cellStyle name="Normal 2 18" xfId="671" xr:uid="{74C0A8EB-961F-427A-B7A3-29A639D7B1CE}"/>
    <cellStyle name="Normal 2 19" xfId="1164" xr:uid="{3A022116-BDC2-4C1B-A296-0160E71286D4}"/>
    <cellStyle name="Normal 2 2" xfId="672" xr:uid="{D3D1BA08-1022-4D27-9BCC-E6ED4ABDD9FF}"/>
    <cellStyle name="Normal 2 2 10" xfId="673" xr:uid="{591FE4A4-10A7-42C6-BFEF-13527E85319E}"/>
    <cellStyle name="Normal 2 2 2" xfId="674" xr:uid="{C462F88E-C24F-42A4-9CCA-00A7ECE6FF7A}"/>
    <cellStyle name="Normal 2 2 2 2" xfId="675" xr:uid="{DF4C36CA-18E5-44C5-95EA-29E77C555FE8}"/>
    <cellStyle name="Normal 2 2 2 2 2" xfId="676" xr:uid="{CC17F7F1-AE7B-4B2C-96B1-767426C408CF}"/>
    <cellStyle name="Normal 2 2 2 2 2 2" xfId="677" xr:uid="{C8BE92E2-97CB-4751-A1F0-2590AB438EE9}"/>
    <cellStyle name="Normal 2 2 2 2 2 2 2" xfId="678" xr:uid="{D74F922D-40E6-4B1F-BFC5-DA5202F85F5A}"/>
    <cellStyle name="Normal 2 2 2 2 2 2 2 2" xfId="679" xr:uid="{9DB6B6C6-2C7A-4A10-8D3C-0AA05BDE9D13}"/>
    <cellStyle name="Normal 2 2 2 2 2 2 2 2 2" xfId="680" xr:uid="{A3954C04-81B7-4A0C-8144-D63967CC0871}"/>
    <cellStyle name="Normal 2 2 2 2 2 2 3" xfId="681" xr:uid="{52ED1A74-ADD9-4C64-98C3-9CDC6B015660}"/>
    <cellStyle name="Normal 2 2 2 2 2 2 3 2" xfId="682" xr:uid="{EC2FFA6B-0668-4DB7-9A08-9FD40694689D}"/>
    <cellStyle name="Normal 2 2 2 2 2 3" xfId="683" xr:uid="{1488A946-88A5-4BA0-A2A5-F32ECF7C4732}"/>
    <cellStyle name="Normal 2 2 2 2 2 3 2" xfId="684" xr:uid="{8D1094E0-3BD9-4CEC-9789-EDFC0046A3E6}"/>
    <cellStyle name="Normal 2 2 2 2 3" xfId="685" xr:uid="{936B770E-D7B4-4386-AB98-DCEFF3E1923D}"/>
    <cellStyle name="Normal 2 2 2 2 3 2" xfId="686" xr:uid="{1527811D-46DC-4048-9C85-CBAEC9AF1AE1}"/>
    <cellStyle name="Normal 2 2 2 2 4" xfId="687" xr:uid="{F9DD4D37-C11A-482D-A798-BCF4A9AFA23F}"/>
    <cellStyle name="Normal 2 2 2 2 4 2" xfId="688" xr:uid="{187D2357-F82F-44AB-957C-D1AA1C58401C}"/>
    <cellStyle name="Normal 2 2 2 2 4 3" xfId="689" xr:uid="{D4C1BBA9-526D-4A93-8E00-2C78403F0AAC}"/>
    <cellStyle name="Normal 2 2 2 3" xfId="690" xr:uid="{4921FB50-380B-4B55-823E-99F4CBB44E24}"/>
    <cellStyle name="Normal 2 2 2 3 2" xfId="691" xr:uid="{DD975CF4-69B3-40BF-A266-97CC41C27C12}"/>
    <cellStyle name="Normal 2 2 2 3 2 2" xfId="692" xr:uid="{AD964071-8746-48ED-802C-7C2F49E906ED}"/>
    <cellStyle name="Normal 2 2 2 3 3" xfId="693" xr:uid="{47BB64D1-75D4-4EE9-8EDE-ABFD26533F1E}"/>
    <cellStyle name="Normal 2 2 2 4" xfId="694" xr:uid="{360595B3-5DD4-461C-8E10-2651AF2EC8EA}"/>
    <cellStyle name="Normal 2 2 2 4 2" xfId="695" xr:uid="{402A8319-FC48-4961-9101-85C0C6BD3670}"/>
    <cellStyle name="Normal 2 2 2 5" xfId="696" xr:uid="{6A7FAE21-7AB6-4C2D-91BA-14D4D600FEB1}"/>
    <cellStyle name="Normal 2 2 2 6" xfId="697" xr:uid="{1DDA9CEE-AE16-4AC5-981D-6C69BEA7A625}"/>
    <cellStyle name="Normal 2 2 2 7" xfId="698" xr:uid="{4ED7B1BA-7A83-43A9-A72E-8AEF618DB393}"/>
    <cellStyle name="Normal 2 2 2 8" xfId="699" xr:uid="{9214003F-B0CF-42D7-BE1A-63589277987C}"/>
    <cellStyle name="Normal 2 2 3" xfId="700" xr:uid="{1CDDEBC6-CF18-4542-9D5D-CA59696FE19F}"/>
    <cellStyle name="Normal 2 2 3 2" xfId="701" xr:uid="{7E2132CD-DEFD-4A9F-94D4-FDC54A0184A9}"/>
    <cellStyle name="Normal 2 2 4" xfId="702" xr:uid="{ECB572C4-57CB-40DA-A109-CCA8159D4201}"/>
    <cellStyle name="Normal 2 2 4 2" xfId="703" xr:uid="{89538557-CAC8-43F5-A775-A98808875783}"/>
    <cellStyle name="Normal 2 2 4 3" xfId="704" xr:uid="{80F9054D-FBCD-4E6C-9450-0B9C85A1693A}"/>
    <cellStyle name="Normal 2 2 5" xfId="705" xr:uid="{597D3BB0-FB5D-41DE-B258-D71A0726B972}"/>
    <cellStyle name="Normal 2 2 5 2" xfId="706" xr:uid="{570ED4CD-4550-4BF0-987B-1A070AC4F75F}"/>
    <cellStyle name="Normal 2 2 5 3" xfId="707" xr:uid="{D5CB3F11-DED4-484B-A768-FEB88DEBA49A}"/>
    <cellStyle name="Normal 2 2 6" xfId="708" xr:uid="{58780340-D55E-4984-BAD7-0D29252EF55C}"/>
    <cellStyle name="Normal 2 2 6 2" xfId="709" xr:uid="{1BF58C99-5B62-441A-9EF1-18F66204B249}"/>
    <cellStyle name="Normal 2 2 7" xfId="710" xr:uid="{CFE41178-5788-4707-9B1A-18CCA619736E}"/>
    <cellStyle name="Normal 2 2 8" xfId="711" xr:uid="{D1C48A12-696C-47E5-8C5C-31532EFEA3A4}"/>
    <cellStyle name="Normal 2 2 9" xfId="712" xr:uid="{D1CF16CC-3DFE-48E3-A177-7F1F66790EEF}"/>
    <cellStyle name="Normal 2 3" xfId="713" xr:uid="{8D370D79-9D9D-4F74-933F-0F69ACB17B2E}"/>
    <cellStyle name="Normal 2 3 2" xfId="714" xr:uid="{7C63B6BF-16ED-4E0C-B44D-34AF4E295331}"/>
    <cellStyle name="Normal 2 3 2 2" xfId="715" xr:uid="{E42DE4CE-18B8-4FBC-B540-3AD7E91DBF88}"/>
    <cellStyle name="Normal 2 3 3" xfId="716" xr:uid="{A31EC347-4252-462C-9F86-89BC57E20C40}"/>
    <cellStyle name="Normal 2 4" xfId="717" xr:uid="{C5913065-A6B7-477D-937E-EFC99EF53665}"/>
    <cellStyle name="Normal 2 5" xfId="718" xr:uid="{47CB38C8-3256-4A6F-8E21-9559FBAF7A7D}"/>
    <cellStyle name="Normal 2 5 2" xfId="719" xr:uid="{7AABA5CA-4BBF-42AC-9E73-187F0E89056A}"/>
    <cellStyle name="Normal 2 5 3" xfId="720" xr:uid="{3FEF7A0F-FA9B-4837-90EB-9E5982402C3D}"/>
    <cellStyle name="Normal 2 6" xfId="721" xr:uid="{9623A3FF-5F8B-467A-AA52-8509686EBA89}"/>
    <cellStyle name="Normal 2 6 2" xfId="722" xr:uid="{BA42C4AB-31B8-41D6-8915-FD6C79278507}"/>
    <cellStyle name="Normal 2 7" xfId="723" xr:uid="{5C4426BC-3B57-4D3A-BC29-5ECF687B4762}"/>
    <cellStyle name="Normal 2 7 2" xfId="724" xr:uid="{39FC00C6-1042-4118-8D64-87B5007B8855}"/>
    <cellStyle name="Normal 2 8" xfId="725" xr:uid="{CD1DA80C-BF91-4A40-A13F-D1D43CB387BC}"/>
    <cellStyle name="Normal 2 8 2" xfId="726" xr:uid="{59727E6B-254A-4BD4-8CE7-93BB27DB3A09}"/>
    <cellStyle name="Normal 2 8 2 2" xfId="727" xr:uid="{E3BEF780-442F-4BE0-A9D2-E150D73F9F05}"/>
    <cellStyle name="Normal 2 8 2 2 2" xfId="728" xr:uid="{95361F35-D85A-4810-BEC6-10C129BAEB53}"/>
    <cellStyle name="Normal 2 8 2 3" xfId="729" xr:uid="{E2245FDD-AFEF-456F-AC7A-CA16413F8EAB}"/>
    <cellStyle name="Normal 2 8 3" xfId="730" xr:uid="{7B6CA3A4-9AB6-4D9A-9DF6-5867F5ADCE32}"/>
    <cellStyle name="Normal 2 9" xfId="731" xr:uid="{73DF0211-BC02-40A2-B239-E9F02D2EAB82}"/>
    <cellStyle name="Normal 2 9 2" xfId="732" xr:uid="{4B47BE5F-F5B3-48B0-923F-3868DD58B5D2}"/>
    <cellStyle name="Normal 2 9 2 2" xfId="733" xr:uid="{74EC0BE4-13EF-4450-A37F-6603D2FD8438}"/>
    <cellStyle name="Normal 2 9 3" xfId="734" xr:uid="{817309D4-F209-4544-B29B-C33A2C9721CD}"/>
    <cellStyle name="Normal 2 9 4" xfId="735" xr:uid="{BD274BF6-6707-40B4-8D71-8E9F8B0959BC}"/>
    <cellStyle name="Normal 20" xfId="736" xr:uid="{70C93BEE-90C3-4483-AD96-F86C8E87C784}"/>
    <cellStyle name="Normal 20 2" xfId="737" xr:uid="{AAFBB879-980C-460D-A56E-9D72B2648986}"/>
    <cellStyle name="Normal 20 2 2" xfId="738" xr:uid="{A15A5BF6-387F-456F-A87C-576FE46059BE}"/>
    <cellStyle name="Normal 20 3" xfId="739" xr:uid="{129E815C-4AB9-4785-BAA0-42AEAC1AF0F8}"/>
    <cellStyle name="Normal 20 4" xfId="740" xr:uid="{C4290A55-49A6-4CA1-8EEC-E7A98644E748}"/>
    <cellStyle name="Normal 21" xfId="741" xr:uid="{97B86BC7-11F6-44B2-A144-0AA66ACBACAB}"/>
    <cellStyle name="Normal 22" xfId="742" xr:uid="{F5ED5E03-4A28-4053-BF79-E3A8558422E4}"/>
    <cellStyle name="Normal 23" xfId="743" xr:uid="{F1704F96-9CAB-4E6A-9589-A1933241C378}"/>
    <cellStyle name="Normal 24" xfId="744" xr:uid="{23177F1A-0B3B-4A8C-B5AC-96FFF579231F}"/>
    <cellStyle name="Normal 25" xfId="745" xr:uid="{9FA2EA37-C035-41A6-A9D8-F57DAF17B87C}"/>
    <cellStyle name="Normal 26" xfId="746" xr:uid="{AD035183-3688-4DD1-A41B-DD48BBEA62F9}"/>
    <cellStyle name="Normal 27" xfId="747" xr:uid="{7EC88BB4-12B8-4D74-BFED-52A108F2F792}"/>
    <cellStyle name="Normal 28" xfId="748" xr:uid="{2EC90127-D5FA-4ADE-A3D0-367255AC19DE}"/>
    <cellStyle name="Normal 29" xfId="749" xr:uid="{7B1971D1-E98B-49AC-A34B-04008E349367}"/>
    <cellStyle name="Normal 3" xfId="4" xr:uid="{08A0D692-200A-422E-A23C-B45020D2929C}"/>
    <cellStyle name="Normal 3 10" xfId="751" xr:uid="{2F15C125-8621-465F-8531-F10A4DA89490}"/>
    <cellStyle name="Normal 3 11" xfId="750" xr:uid="{530F55A6-0FF0-4680-8A82-B94F084F48CF}"/>
    <cellStyle name="Normal 3 2" xfId="752" xr:uid="{8F4285DB-F0DE-4399-A084-7B6DD1110EE3}"/>
    <cellStyle name="Normal 3 2 2" xfId="753" xr:uid="{DCA1A1E5-AA13-4A2B-B4F3-BED5E293AAC6}"/>
    <cellStyle name="Normal 3 2 2 2" xfId="754" xr:uid="{1FD74A5B-1C82-4914-AE69-839CE4E2E6B2}"/>
    <cellStyle name="Normal 3 2 2 2 2" xfId="755" xr:uid="{DF615E2C-EAA0-4267-A557-CDBC96A74890}"/>
    <cellStyle name="Normal 3 2 2 2 2 2" xfId="756" xr:uid="{4476B00E-BB93-49E2-827F-E5D5036539A3}"/>
    <cellStyle name="Normal 3 2 2 2 3" xfId="757" xr:uid="{C7113385-4C01-4524-B7F9-DAAA8AEBF274}"/>
    <cellStyle name="Normal 3 2 2 3" xfId="758" xr:uid="{193E87AD-A68B-4807-80CF-28BF5C38A799}"/>
    <cellStyle name="Normal 3 2 2 3 2" xfId="759" xr:uid="{82832E36-6A43-4EA7-92B7-ED10E0AE44B4}"/>
    <cellStyle name="Normal 3 2 2 4" xfId="760" xr:uid="{2DB95538-8CB2-41B1-8529-6F11A4290189}"/>
    <cellStyle name="Normal 3 2 3" xfId="761" xr:uid="{52F2188D-7CCD-4066-AC77-C4610A12B7B0}"/>
    <cellStyle name="Normal 3 2 3 2" xfId="762" xr:uid="{3282165A-8ED0-4537-B9AF-4DE06EE8E549}"/>
    <cellStyle name="Normal 3 2 4" xfId="763" xr:uid="{688564CE-C313-4373-99EA-212E965175CE}"/>
    <cellStyle name="Normal 3 2 4 2" xfId="764" xr:uid="{F6BC4860-ECE4-4832-A21D-3617B05B6D5D}"/>
    <cellStyle name="Normal 3 2 5" xfId="765" xr:uid="{79E2D1AB-563D-4F9B-B7A4-4635D6F4403A}"/>
    <cellStyle name="Normal 3 2 5 2" xfId="766" xr:uid="{8E7C22DE-0530-4BEE-AE15-8FD1D38E3A6C}"/>
    <cellStyle name="Normal 3 2 6" xfId="767" xr:uid="{54FEF9B6-46B5-4C41-B373-BEFECF1CB845}"/>
    <cellStyle name="Normal 3 3" xfId="768" xr:uid="{D7CA2432-C686-461B-A90B-8287BA984DFC}"/>
    <cellStyle name="Normal 3 4" xfId="769" xr:uid="{F6DEA8F1-3A2D-43B9-BEAA-A2CB1E2E064D}"/>
    <cellStyle name="Normal 3 4 2" xfId="770" xr:uid="{691A554E-93EB-4748-870D-0183B4CC96C6}"/>
    <cellStyle name="Normal 3 5" xfId="771" xr:uid="{921BD749-32B7-443B-8ACE-065B78A7976C}"/>
    <cellStyle name="Normal 3 5 2" xfId="772" xr:uid="{7940C8F3-0A90-4326-A1A4-62E439F5F8C3}"/>
    <cellStyle name="Normal 3 6" xfId="773" xr:uid="{F77AD7BC-D798-43A7-A9F6-438FB491AE8F}"/>
    <cellStyle name="Normal 3 7" xfId="774" xr:uid="{4E5F491E-674D-40C6-AB5B-23017A10F9FE}"/>
    <cellStyle name="Normal 3 8" xfId="775" xr:uid="{82E3ECDC-FB4E-407A-85E1-CFE17C58464C}"/>
    <cellStyle name="Normal 3 9" xfId="776" xr:uid="{F4622F04-EA5D-41AA-AAF7-2F432C7A8679}"/>
    <cellStyle name="Normal 30" xfId="777" xr:uid="{3D155B85-59FC-4854-8775-B83EC466612A}"/>
    <cellStyle name="Normal 31" xfId="778" xr:uid="{603A5CEC-935C-4B7C-A962-10712F9AE83A}"/>
    <cellStyle name="Normal 32" xfId="779" xr:uid="{DE5FE60B-F517-4AAC-BFF4-25AAFC6F64D6}"/>
    <cellStyle name="Normal 33" xfId="780" xr:uid="{4B1F9333-065E-4902-8D95-877BFF022251}"/>
    <cellStyle name="Normal 34" xfId="781" xr:uid="{1D47891C-01E5-4C74-97D7-BE15F667E5C9}"/>
    <cellStyle name="Normal 35" xfId="782" xr:uid="{39E3D90F-DDE3-4CC4-9D92-650673EDE4FF}"/>
    <cellStyle name="Normal 36" xfId="783" xr:uid="{6B5F2C8C-6E4C-4F97-8023-A046D595F0A4}"/>
    <cellStyle name="Normal 37" xfId="784" xr:uid="{6CCFB0C7-A886-40A3-B01A-0D9F5BDA8166}"/>
    <cellStyle name="Normal 38" xfId="785" xr:uid="{8B69BE18-2AC8-4B7D-A81F-9DC16DB43A4D}"/>
    <cellStyle name="Normal 39" xfId="786" xr:uid="{62D92E25-C65E-430E-B319-E08F6397C652}"/>
    <cellStyle name="Normal 4" xfId="5" xr:uid="{2756E9EF-ACBE-4B80-B46F-6B18F60CDE9E}"/>
    <cellStyle name="Normal 4 2" xfId="788" xr:uid="{9576FE48-39C5-4F11-8CE4-B05530A87AA9}"/>
    <cellStyle name="Normal 4 2 2" xfId="789" xr:uid="{6D942D13-840E-4778-A813-19D73E98C738}"/>
    <cellStyle name="Normal 4 2 2 2" xfId="790" xr:uid="{535ABB13-56DC-411D-AD6D-AD10CEF57073}"/>
    <cellStyle name="Normal 4 2 3" xfId="791" xr:uid="{05268F75-9F74-4C68-836B-316DC09B62F9}"/>
    <cellStyle name="Normal 4 2 4" xfId="792" xr:uid="{12DBD246-F981-4327-93E9-52155AB83215}"/>
    <cellStyle name="Normal 4 3" xfId="793" xr:uid="{270ACE13-071B-4F03-81ED-A6D57EA5EA0A}"/>
    <cellStyle name="Normal 4 3 2" xfId="794" xr:uid="{067F10DD-19BE-44BB-A71B-9D4B61D1E52D}"/>
    <cellStyle name="Normal 4 3 3" xfId="795" xr:uid="{347FA172-A592-4132-8B5C-3D9936A77326}"/>
    <cellStyle name="Normal 4 4" xfId="796" xr:uid="{FC1D1256-9E1E-4F4E-B02B-14CD541810BA}"/>
    <cellStyle name="Normal 4 5" xfId="797" xr:uid="{F659CA45-273E-4470-BE6E-F534904DC84F}"/>
    <cellStyle name="Normal 4 6" xfId="787" xr:uid="{06ACA379-C9E0-4B84-A1AD-AA9953AB7094}"/>
    <cellStyle name="Normal 40" xfId="798" xr:uid="{0993751B-D943-474F-8823-3D42FFB3E505}"/>
    <cellStyle name="Normal 41" xfId="799" xr:uid="{D4AE4CC0-CE73-49F2-BEED-1D343BE264BA}"/>
    <cellStyle name="Normal 42" xfId="800" xr:uid="{7ED6FC2D-5C4C-43BA-A974-B9AAE277265D}"/>
    <cellStyle name="Normal 43" xfId="801" xr:uid="{3A4E08C6-A896-46D9-AA74-F994CE24BFD9}"/>
    <cellStyle name="Normal 44" xfId="802" xr:uid="{8361CCBF-255A-4F28-83AC-D1A9FD3E4AE4}"/>
    <cellStyle name="Normal 45" xfId="803" xr:uid="{9FD07BDE-56D8-48F4-AE01-1362946E6E1E}"/>
    <cellStyle name="Normal 46" xfId="804" xr:uid="{1E49343A-E584-42AA-AC62-DA2CB8CEB7FE}"/>
    <cellStyle name="Normal 47" xfId="805" xr:uid="{234934ED-6625-40CB-B9E7-BA48B9781BD2}"/>
    <cellStyle name="Normal 48" xfId="806" xr:uid="{9594BE10-08C1-4AD3-8442-B4CCFDE092D1}"/>
    <cellStyle name="Normal 49" xfId="807" xr:uid="{F9F9DF61-338E-4E9C-B9AE-28DECBD5EFB3}"/>
    <cellStyle name="Normal 5" xfId="6" xr:uid="{38237F76-3681-4BE9-892E-7A036E6BFE87}"/>
    <cellStyle name="Normal 5 2" xfId="809" xr:uid="{310410CA-77E6-4740-8831-F2AD78A44863}"/>
    <cellStyle name="Normal 5 2 2" xfId="810" xr:uid="{DC3C0C44-D664-4467-BEDF-91C5F3FFC77B}"/>
    <cellStyle name="Normal 5 3" xfId="811" xr:uid="{C965840B-0B20-4C75-9A61-208EDAB4C513}"/>
    <cellStyle name="Normal 5 4" xfId="812" xr:uid="{3E49BEBF-ED2E-41A4-96CC-C5B214644E55}"/>
    <cellStyle name="Normal 5 5" xfId="808" xr:uid="{47339A34-297F-42E1-8AE8-77C79DCE0716}"/>
    <cellStyle name="Normal 50" xfId="813" xr:uid="{8C37738E-4EFE-42C2-9B89-E38C225585BD}"/>
    <cellStyle name="Normal 51" xfId="814" xr:uid="{561B1959-5994-482E-BC14-E26999E4D381}"/>
    <cellStyle name="Normal 52" xfId="815" xr:uid="{408308A1-9B5B-4F97-878C-D4651806CDED}"/>
    <cellStyle name="Normal 53" xfId="816" xr:uid="{7EDC48B1-63AB-4B04-9232-32C5439785FC}"/>
    <cellStyle name="Normal 54" xfId="817" xr:uid="{027C3C80-8A07-45A2-B607-67FB6B28D982}"/>
    <cellStyle name="Normal 55" xfId="818" xr:uid="{791C6000-F16B-4558-8442-A1FB0F770B6C}"/>
    <cellStyle name="Normal 56" xfId="819" xr:uid="{6FABC3A7-C07F-4B55-A660-F36FDE2F8C8C}"/>
    <cellStyle name="Normal 57" xfId="820" xr:uid="{7D95D283-EB95-4FF5-B424-83869666FCD5}"/>
    <cellStyle name="Normal 58" xfId="821" xr:uid="{CBE52CC7-6AFB-4196-9FE1-ABC6FD07811F}"/>
    <cellStyle name="Normal 59" xfId="822" xr:uid="{2A5137BE-7799-43CB-BADF-7E5A64FC78D7}"/>
    <cellStyle name="Normal 6" xfId="7" xr:uid="{A90FA269-D1FB-4C0D-AF64-36F32FB47607}"/>
    <cellStyle name="Normal 6 2" xfId="824" xr:uid="{BC80F523-B4E8-4846-A085-05AC8526F0BB}"/>
    <cellStyle name="Normal 6 2 2" xfId="825" xr:uid="{04641E75-8359-4588-90A1-B07F950D5C39}"/>
    <cellStyle name="Normal 6 3" xfId="826" xr:uid="{7344F8D9-A0EA-456B-80C9-7175A7BE79BE}"/>
    <cellStyle name="Normal 6 4" xfId="827" xr:uid="{40944CC1-1EA4-49BB-A45D-BE2C8D55624D}"/>
    <cellStyle name="Normal 6 5" xfId="823" xr:uid="{0195EDF6-71B7-4C0C-9584-C251B0D14DD0}"/>
    <cellStyle name="Normal 60" xfId="828" xr:uid="{ABFFE6D4-46F1-44AF-A015-77A98E5B84D9}"/>
    <cellStyle name="Normal 61" xfId="829" xr:uid="{F5D809C0-C54D-4678-8A4F-252FB10EC4EC}"/>
    <cellStyle name="Normal 62" xfId="830" xr:uid="{D823FCDE-A6EA-4D44-94B9-3C4EB44C0ED1}"/>
    <cellStyle name="Normal 63" xfId="831" xr:uid="{FB3FE63C-371A-4310-9737-90940ADB8A17}"/>
    <cellStyle name="Normal 64" xfId="832" xr:uid="{4D37D56F-58EC-4A47-9BDC-1CA22E28DF3B}"/>
    <cellStyle name="Normal 65" xfId="833" xr:uid="{4D693C98-D2A8-43CC-929C-A3D708854466}"/>
    <cellStyle name="Normal 66" xfId="834" xr:uid="{D8140EFD-1E0F-4F52-BFC5-783CD28D3488}"/>
    <cellStyle name="Normal 67" xfId="835" xr:uid="{9FA62E04-582C-464B-BF35-5AD1ED460FCA}"/>
    <cellStyle name="Normal 68" xfId="836" xr:uid="{D79301FA-6CBE-47EB-92C9-BFEB7050E661}"/>
    <cellStyle name="Normal 69" xfId="837" xr:uid="{662EFEA4-C3D3-4E70-AFB9-FAEE87D3EA12}"/>
    <cellStyle name="Normal 7" xfId="8" xr:uid="{2B8C666E-1A9D-4B27-8690-B0CFE0325B02}"/>
    <cellStyle name="Normal 7 2" xfId="839" xr:uid="{86D1C381-B3D7-4023-B219-3F63E89A2CEB}"/>
    <cellStyle name="Normal 7 3" xfId="840" xr:uid="{12553932-2634-48F0-83BB-5473C6F759BA}"/>
    <cellStyle name="Normal 7 4" xfId="838" xr:uid="{4E3971B4-D99D-40B1-880E-4F68E291B0E8}"/>
    <cellStyle name="Normal 70" xfId="841" xr:uid="{F4B8C340-AF88-44C4-B9DE-81CE75CCC072}"/>
    <cellStyle name="Normal 71" xfId="842" xr:uid="{B82E7F6D-9173-4207-9353-A87243AE36F5}"/>
    <cellStyle name="Normal 71 2" xfId="843" xr:uid="{D9B34CA2-B8C2-4DA1-9AFA-0244FADBC4C8}"/>
    <cellStyle name="Normal 72" xfId="844" xr:uid="{4EAA922C-99D0-41D3-A85C-F4D78D334C9B}"/>
    <cellStyle name="Normal 73" xfId="845" xr:uid="{501FD43C-4BF9-4B6A-BD54-8C361798094C}"/>
    <cellStyle name="Normal 74" xfId="846" xr:uid="{00EB6F22-194C-4133-9E8B-6173F6649CE2}"/>
    <cellStyle name="Normal 75" xfId="847" xr:uid="{C90F0D90-AD3F-437C-BFBA-442CDB4E97A0}"/>
    <cellStyle name="Normal 76" xfId="848" xr:uid="{05C69C99-60BD-4137-9894-EED269451985}"/>
    <cellStyle name="Normal 77" xfId="849" xr:uid="{D9FA26DE-4797-4E72-84C2-EAB07C5496F3}"/>
    <cellStyle name="Normal 78" xfId="850" xr:uid="{F1C2BC7B-A8F5-4533-91DF-D9109FFA5745}"/>
    <cellStyle name="Normal 79" xfId="851" xr:uid="{8D54EFAC-A1BC-4934-8BFF-3547E095243D}"/>
    <cellStyle name="Normal 8" xfId="9" xr:uid="{E8AB09B4-7C6E-4415-8E88-63CD0ACD9C4D}"/>
    <cellStyle name="Normal 8 2" xfId="852" xr:uid="{D6EB13F7-9C86-4FFE-8893-940D047C15DE}"/>
    <cellStyle name="Normal 80" xfId="853" xr:uid="{B79B6D0A-8D31-435A-B835-648CBF2178CC}"/>
    <cellStyle name="Normal 81" xfId="854" xr:uid="{C40025B3-772A-4D02-850B-BB0BE5057335}"/>
    <cellStyle name="Normal 82" xfId="855" xr:uid="{A70C8995-DE47-49D0-BE31-33844C5843F0}"/>
    <cellStyle name="Normal 83" xfId="856" xr:uid="{A065410F-A55F-4849-AC69-00B382C6BE64}"/>
    <cellStyle name="Normal 84" xfId="857" xr:uid="{2AC5767E-A484-4912-813E-ADF9FD027BD6}"/>
    <cellStyle name="Normal 85" xfId="858" xr:uid="{3CAEFF05-1460-40A4-8346-556D93073B26}"/>
    <cellStyle name="Normal 86" xfId="859" xr:uid="{90FCD2DB-9FCB-49AA-94B4-C799D723E3AB}"/>
    <cellStyle name="Normal 87" xfId="860" xr:uid="{89FB7343-CB36-4728-BE52-B6E7C77A0F42}"/>
    <cellStyle name="Normal 88" xfId="861" xr:uid="{05CCDAF8-9AA1-499E-8360-3E985F85352C}"/>
    <cellStyle name="Normal 89" xfId="862" xr:uid="{0E65AD4F-0A6C-4F57-879F-5464DBDB2427}"/>
    <cellStyle name="Normal 9" xfId="10" xr:uid="{55E142B1-83B3-4034-8B8A-72A498E07C3A}"/>
    <cellStyle name="Normal 9 2" xfId="863" xr:uid="{7DC5E529-9C2D-49BE-AC28-B31B8264CA1F}"/>
    <cellStyle name="Normal 90" xfId="864" xr:uid="{6E8FC8FE-1F09-45C7-B290-2B7992F8B1D6}"/>
    <cellStyle name="Normal 91" xfId="865" xr:uid="{4E71C232-7AE5-4E49-B23D-567F66FAAC85}"/>
    <cellStyle name="Normal 92" xfId="866" xr:uid="{53D409D1-73A7-41C7-9F2E-EF6E24FF8C56}"/>
    <cellStyle name="Normal 93" xfId="867" xr:uid="{9F344F1E-9DCE-41D5-8918-51EA31AD098D}"/>
    <cellStyle name="Normal 94" xfId="868" xr:uid="{B292EA2B-1C6D-4C0E-92B0-3959F6F00BA3}"/>
    <cellStyle name="Normal 95" xfId="869" xr:uid="{3965D5FC-D109-4860-BB04-4E2E5E726FA8}"/>
    <cellStyle name="Normal 96" xfId="870" xr:uid="{CAD16E9A-C782-48EC-9AFB-62FE1957D9F7}"/>
    <cellStyle name="Normal 97" xfId="871" xr:uid="{56735E37-9E36-4F7F-AAD6-60086D394506}"/>
    <cellStyle name="Normal 98" xfId="872" xr:uid="{9075F38E-F44F-4461-9FBC-66BF85BE4FD3}"/>
    <cellStyle name="Normal 99" xfId="873" xr:uid="{8965FBFA-1929-457F-BA4E-592AACB4F44D}"/>
    <cellStyle name="Note 2" xfId="874" xr:uid="{BD7B7214-FF7B-4357-9E59-402B4B6726DD}"/>
    <cellStyle name="Note 2 10" xfId="875" xr:uid="{07401817-BBC3-45A5-879D-8BC3C3E8CA8D}"/>
    <cellStyle name="Note 2 2" xfId="876" xr:uid="{21F89467-C921-4908-9878-9B1C7E6B8C0A}"/>
    <cellStyle name="Note 2 3" xfId="877" xr:uid="{4067007D-4664-4011-BA71-D53E7DE9DFC6}"/>
    <cellStyle name="Note 2 4" xfId="878" xr:uid="{4C1C77F2-E8E4-47DB-961A-EC4785ACEE36}"/>
    <cellStyle name="Note 2 5" xfId="879" xr:uid="{037792A9-226C-4104-BB76-F866D9894992}"/>
    <cellStyle name="Note 2 6" xfId="880" xr:uid="{3D9CDCDA-1A22-440D-B78F-612325E410C3}"/>
    <cellStyle name="Note 2 7" xfId="881" xr:uid="{6A65ACBF-08E2-49EE-AC60-B94F0C25706B}"/>
    <cellStyle name="Note 2 8" xfId="882" xr:uid="{6547885F-F55F-4D73-8B33-752B6AE52853}"/>
    <cellStyle name="Note 2 9" xfId="883" xr:uid="{88A08883-016D-4B01-AE3B-02433EC8BFC5}"/>
    <cellStyle name="Note 3" xfId="884" xr:uid="{30AC61AC-C110-485D-A6E5-DBFC3D0E2C76}"/>
    <cellStyle name="Note 3 2" xfId="885" xr:uid="{92EBA787-E892-4649-8526-3CEFE57A1876}"/>
    <cellStyle name="Note 4" xfId="886" xr:uid="{66086F35-44EA-4F07-95AD-EF46A52A199F}"/>
    <cellStyle name="Note 4 2" xfId="887" xr:uid="{22F5F0AF-8CD2-42A8-B3F2-FC6F368B009E}"/>
    <cellStyle name="Note 4 3" xfId="888" xr:uid="{611F90A8-9FB1-48E8-8BEE-381AB168020B}"/>
    <cellStyle name="Note 4 4" xfId="889" xr:uid="{BE616FA6-C6EB-43E5-B2DA-838D2249646D}"/>
    <cellStyle name="Note 5" xfId="890" xr:uid="{FBEBC179-7715-456E-8FE6-C86D87321DE0}"/>
    <cellStyle name="Note 6" xfId="891" xr:uid="{E6C18A82-29A4-4792-AE2C-3DFF5F71C984}"/>
    <cellStyle name="Note 7" xfId="892" xr:uid="{05D1988C-AE5D-42EA-9CA1-E392C4E84C05}"/>
    <cellStyle name="Note 8" xfId="893" xr:uid="{5D01657B-F9AA-4C74-A848-4595AD6309A5}"/>
    <cellStyle name="Note 9" xfId="894" xr:uid="{EA482972-6237-4A88-A4A6-7A897AFB7192}"/>
    <cellStyle name="Output 2" xfId="895" xr:uid="{06C8CCE1-247C-4598-8BF9-529068B0B1F0}"/>
    <cellStyle name="Output 2 2" xfId="896" xr:uid="{2227BF01-05B8-4AC7-AECF-102D008351D2}"/>
    <cellStyle name="Output 2 3" xfId="897" xr:uid="{EE6D0FED-0E9C-4091-957C-29AC133FE369}"/>
    <cellStyle name="Output 2 4" xfId="898" xr:uid="{B4511532-2675-45A2-AB52-36190343EBC4}"/>
    <cellStyle name="Output 2 5" xfId="899" xr:uid="{BC13CA47-2C0A-46A4-ADCD-1B7BBFBE5399}"/>
    <cellStyle name="Output 2 6" xfId="900" xr:uid="{233F7020-C908-439C-A430-12142EC8FBA0}"/>
    <cellStyle name="Output 3" xfId="901" xr:uid="{7FD1237E-ADEE-40EF-BABB-6FBBE59D75F4}"/>
    <cellStyle name="Output 4" xfId="902" xr:uid="{604A94BE-7EF3-461E-8757-B96FDAAB8122}"/>
    <cellStyle name="Output 5" xfId="903" xr:uid="{A188AB17-81E9-4505-A866-0D1FCC26D528}"/>
    <cellStyle name="Output 6" xfId="904" xr:uid="{F9784231-F0B5-43D9-AB28-6D2C8AC942F1}"/>
    <cellStyle name="Output 7" xfId="905" xr:uid="{8CB0F739-3CCC-46CB-ABA5-E0679B7A74D3}"/>
    <cellStyle name="Output 8" xfId="906" xr:uid="{70F15EC4-DBD7-43B7-B7F4-0785EDC0B268}"/>
    <cellStyle name="Percent [2]" xfId="907" xr:uid="{548F61F0-A2C5-47B3-A6C8-D530169D968C}"/>
    <cellStyle name="Percent 2" xfId="908" xr:uid="{9C015C74-F174-4174-9828-2A782EAF2658}"/>
    <cellStyle name="Percent 2 2" xfId="909" xr:uid="{3CFE446D-1C09-4205-87BA-BF2B792E16DE}"/>
    <cellStyle name="Percent 2 2 2" xfId="910" xr:uid="{55357029-E6ED-4722-9976-DA4B94194943}"/>
    <cellStyle name="Percent 2 2 2 2" xfId="911" xr:uid="{CD110932-0007-46ED-A876-DC31D614B3E9}"/>
    <cellStyle name="Percent 2 2 2 2 2" xfId="912" xr:uid="{3A98727A-DB7B-40D8-A1E0-3E5CBD36AA97}"/>
    <cellStyle name="Percent 2 2 2 2 2 2" xfId="913" xr:uid="{26B3CED7-A338-4848-8BC9-B9B7BC8A69D8}"/>
    <cellStyle name="Percent 2 2 2 2 2 2 2" xfId="914" xr:uid="{F4D10F31-C053-4176-BAE4-BED69651B620}"/>
    <cellStyle name="Percent 2 2 2 2 2 2 2 2" xfId="915" xr:uid="{B392E4A3-6A99-4B70-B464-B1F93D85AC7C}"/>
    <cellStyle name="Percent 2 2 2 2 2 2 3" xfId="916" xr:uid="{6BA2ECC6-DAA1-4EDC-B486-C64D16B58F5C}"/>
    <cellStyle name="Percent 2 2 2 2 2 3" xfId="917" xr:uid="{202E1A9E-E303-449B-A968-14A9A051CFBB}"/>
    <cellStyle name="Percent 2 2 2 2 2 3 2" xfId="918" xr:uid="{E004467E-2286-4A39-9C0A-EB9D12DDA661}"/>
    <cellStyle name="Percent 2 2 2 2 3" xfId="919" xr:uid="{371F3134-3648-4B4E-9537-29F2B83C0CF2}"/>
    <cellStyle name="Percent 2 2 2 2 4" xfId="920" xr:uid="{3CD3289E-42B8-4064-B97B-37C1570F7DE5}"/>
    <cellStyle name="Percent 2 2 2 2 4 2" xfId="921" xr:uid="{B1F7F561-4D5C-41A7-B5C8-DD11288E1AAA}"/>
    <cellStyle name="Percent 2 2 2 3" xfId="922" xr:uid="{B458EA6B-61F4-4754-B8AA-D5FCF544BFCE}"/>
    <cellStyle name="Percent 2 2 2 3 2" xfId="923" xr:uid="{52D196A6-A88F-48EA-AF4B-2E0E953EB88C}"/>
    <cellStyle name="Percent 2 2 2 4" xfId="924" xr:uid="{2C56E028-A614-4B9B-A86A-119BA8FC9AAF}"/>
    <cellStyle name="Percent 2 2 2 4 2" xfId="925" xr:uid="{1B02D36C-8AA0-42AB-BC78-0D133F8982C9}"/>
    <cellStyle name="Percent 2 2 3" xfId="926" xr:uid="{2A180012-88D8-4C06-93B8-D91E956B878F}"/>
    <cellStyle name="Percent 2 2 4" xfId="927" xr:uid="{CA5EB66D-68DA-4C7C-A97E-DDEEF8F28259}"/>
    <cellStyle name="Percent 2 2 5" xfId="928" xr:uid="{728ED4E7-9155-4889-8813-B97B67C1F1CE}"/>
    <cellStyle name="Percent 2 2 5 2" xfId="929" xr:uid="{576DB48E-7092-4A0B-AD01-CB779AA9AD4B}"/>
    <cellStyle name="Percent 2 2 6" xfId="930" xr:uid="{1365C4E0-F869-4A98-89F6-8D6805FB3488}"/>
    <cellStyle name="Percent 2 2 6 2" xfId="931" xr:uid="{310F696E-5BDE-47F2-BC0E-B95DC93074F3}"/>
    <cellStyle name="Percent 2 3" xfId="932" xr:uid="{F9C86353-E224-4998-A350-BDD19548CD7E}"/>
    <cellStyle name="Percent 2 4" xfId="933" xr:uid="{BC9583C0-B478-436D-BB04-AF32A2FB5B8E}"/>
    <cellStyle name="Percent 2 5" xfId="934" xr:uid="{A591552F-D2D4-4990-801E-F1C967FFD146}"/>
    <cellStyle name="Percent 2 6" xfId="935" xr:uid="{4CE23717-23ED-46B3-9699-A72AB218BDD6}"/>
    <cellStyle name="Percent 2 7" xfId="936" xr:uid="{965378E9-2C86-4302-8F1D-B3E2D6AED5DE}"/>
    <cellStyle name="Percent 3" xfId="937" xr:uid="{06A2D1A5-CEF3-45D1-91B7-B335C6721880}"/>
    <cellStyle name="Percent 3 2" xfId="938" xr:uid="{D5B90D98-5BF5-47E9-875C-7CD4558C31CA}"/>
    <cellStyle name="Percent 3 2 2" xfId="939" xr:uid="{852A91A0-2B50-4906-9053-2F0474DBCD1E}"/>
    <cellStyle name="Percent 3 3" xfId="940" xr:uid="{948DE4DF-E160-4053-AABA-9DB04F735857}"/>
    <cellStyle name="Percent 3 3 2" xfId="941" xr:uid="{8EECE3D2-195B-4858-947F-54286BC41A47}"/>
    <cellStyle name="Percent 3 3 2 2" xfId="942" xr:uid="{3F5612B9-7D58-409C-A823-3FDD6D801CB2}"/>
    <cellStyle name="Percent 3 3 3" xfId="943" xr:uid="{37B1EA1E-FBB2-4096-9971-E2DEC514C378}"/>
    <cellStyle name="Percent 3 3 4" xfId="944" xr:uid="{4568B18C-1F88-4830-B04A-0368C4EEF937}"/>
    <cellStyle name="Percent 3 4" xfId="945" xr:uid="{77994914-B0FF-414F-B718-5B0790F510AD}"/>
    <cellStyle name="Percent 3 4 2" xfId="946" xr:uid="{BEDEAA25-C166-47B3-8103-BF1AD7A6C4BC}"/>
    <cellStyle name="Percent 3 4 3" xfId="947" xr:uid="{08FDDAF2-1046-4D2E-8D8D-E69B249BBA17}"/>
    <cellStyle name="Percent 3 5" xfId="948" xr:uid="{8C6534B0-F87B-46CD-9905-AB375BB32C68}"/>
    <cellStyle name="Percent 4" xfId="949" xr:uid="{A1028C3F-B4BF-4EE1-8CFB-4C939815763B}"/>
    <cellStyle name="Percent 4 2" xfId="950" xr:uid="{7ACFC070-E517-4E87-A069-638ED582184C}"/>
    <cellStyle name="Percent 4 2 2" xfId="951" xr:uid="{DFB0DE86-973D-4FD9-8279-CE36FE799B07}"/>
    <cellStyle name="Percent 4 2 2 2" xfId="952" xr:uid="{1733133F-28E6-47C0-A72A-3A4C56EE9B2B}"/>
    <cellStyle name="Percent 4 2 3" xfId="953" xr:uid="{2A9FD710-5289-4069-8E01-738AFEA9CD4E}"/>
    <cellStyle name="Percent 4 3" xfId="954" xr:uid="{51A93428-5E43-4EE2-8B4D-604C3DE01892}"/>
    <cellStyle name="Percent 4 3 2" xfId="955" xr:uid="{65700B21-87D8-424E-9BA5-4D3AD73C4912}"/>
    <cellStyle name="Percent 4 4" xfId="956" xr:uid="{B7565991-E7D5-462C-AFA3-50257C170A88}"/>
    <cellStyle name="Percent 5" xfId="957" xr:uid="{C66D7C8B-2D4E-4015-B33F-3F01A374D491}"/>
    <cellStyle name="Percent 5 2" xfId="958" xr:uid="{35CE0BFF-E4EC-487E-8C21-94F1D8497F54}"/>
    <cellStyle name="Percent 5 2 2" xfId="959" xr:uid="{88EBFCCF-5FCE-47A7-B9B4-68852C3697F3}"/>
    <cellStyle name="Percent 5 2 2 2" xfId="960" xr:uid="{AB03603A-CD26-40C9-82AF-B585BF0E6E6F}"/>
    <cellStyle name="Percent 5 2 3" xfId="961" xr:uid="{5214F327-23D7-47CE-B041-4A54A9643077}"/>
    <cellStyle name="Percent 5 3" xfId="962" xr:uid="{5CABBA81-81A4-4414-A0C7-4C2F1C1A8F32}"/>
    <cellStyle name="Percent 5 3 2" xfId="963" xr:uid="{8540B671-9DAC-4CA8-A4A0-90504BDC9AE3}"/>
    <cellStyle name="Percent 5 4" xfId="964" xr:uid="{BDA5CC36-C61F-4DAE-8A02-1F4E4C382324}"/>
    <cellStyle name="Percent 6" xfId="965" xr:uid="{015340B8-3194-448C-9B57-4FC03ABA0DB2}"/>
    <cellStyle name="Percent 7" xfId="966" xr:uid="{433265A9-3910-4DA9-8FC5-3EDE0ECC7A15}"/>
    <cellStyle name="Percent 8" xfId="967" xr:uid="{69334344-4A42-4714-AFA8-4CE98711B5AB}"/>
    <cellStyle name="Percent 9" xfId="968" xr:uid="{CE074EFB-E617-4D9B-8B70-6281E3B05271}"/>
    <cellStyle name="RevList" xfId="969" xr:uid="{0CBBFA94-A393-4E95-AC81-9DCFDDB6409B}"/>
    <cellStyle name="Style 1" xfId="970" xr:uid="{3FAED56A-F145-43B6-9B49-DC7757A9CD6A}"/>
    <cellStyle name="Style 1 2" xfId="971" xr:uid="{B627B47D-6F77-4C29-8B4C-12334DCE618A}"/>
    <cellStyle name="Style 1 2 2" xfId="972" xr:uid="{3C88113B-B220-49AF-883D-66AE9A36862E}"/>
    <cellStyle name="Style 1 2 3" xfId="973" xr:uid="{C48673EB-D704-4698-A2D6-8165867CA607}"/>
    <cellStyle name="Style 1 2 4" xfId="974" xr:uid="{09A12046-3617-4CE8-9B7D-E9F346C2371F}"/>
    <cellStyle name="Style 1 2 5" xfId="975" xr:uid="{2A3BBA24-CEDE-43F8-B8D0-0C0F876D3699}"/>
    <cellStyle name="Style 1 2 6" xfId="976" xr:uid="{1F114AFE-6380-4E01-A703-294ADAA644F7}"/>
    <cellStyle name="Style 1 3" xfId="977" xr:uid="{EC915398-8E10-4733-B9FF-21FEF3F3B016}"/>
    <cellStyle name="Style 1 4" xfId="978" xr:uid="{301A83B8-7FA2-4E09-A074-CAFCD39D9751}"/>
    <cellStyle name="Style 1 5" xfId="979" xr:uid="{54CBA7CF-EE48-46B4-B644-E96DDBE67716}"/>
    <cellStyle name="Style 1 5 2" xfId="980" xr:uid="{2B8126EF-3BEA-4468-9756-A89EDF29250E}"/>
    <cellStyle name="Style 1 5 3" xfId="981" xr:uid="{21021BFD-585A-4723-94EA-D2498EB33F12}"/>
    <cellStyle name="Style 1 5 4" xfId="982" xr:uid="{89D9FD33-EA33-4845-AACA-2BB06EE54C27}"/>
    <cellStyle name="Style 1 6" xfId="983" xr:uid="{E096E61D-A798-4575-A1CE-EAF289B26FF2}"/>
    <cellStyle name="Style 1 7" xfId="984" xr:uid="{CF05BE7D-6483-40CE-AFA5-E6A42870BE20}"/>
    <cellStyle name="Style 1 8" xfId="985" xr:uid="{321DEEF3-8200-4356-8E61-C9CDA561CC16}"/>
    <cellStyle name="Subtotal" xfId="986" xr:uid="{2A7F3BDD-5333-4414-A180-E28AA28838FB}"/>
    <cellStyle name="Sub-total" xfId="987" xr:uid="{206C7623-AA86-4A2D-BB6E-CFBC0F2D8944}"/>
    <cellStyle name="Title 2" xfId="988" xr:uid="{C88EAAB7-61CB-4604-B946-DD322EA2AB20}"/>
    <cellStyle name="Title 2 2" xfId="989" xr:uid="{2A1C48D5-EDEE-4F0A-9602-ABD467CE987D}"/>
    <cellStyle name="Title 2 3" xfId="990" xr:uid="{7BEC9A8A-73C0-4CF6-9E93-9D8B37F9403E}"/>
    <cellStyle name="Title 2 4" xfId="991" xr:uid="{39F289C9-2E5E-4528-8D5E-5D122AEC0AC8}"/>
    <cellStyle name="Title 2 5" xfId="992" xr:uid="{F39F625D-34A4-44D8-8AFF-D1C1B432E7FD}"/>
    <cellStyle name="Title 2 6" xfId="993" xr:uid="{A1B7DBBC-1A54-4262-ABB0-44B8F636D0F0}"/>
    <cellStyle name="Title 3" xfId="994" xr:uid="{0E188020-D307-49BC-8475-D72EFF7B83E6}"/>
    <cellStyle name="Title 4" xfId="995" xr:uid="{A9F703B5-9CB2-44F4-8219-EE2875BE144D}"/>
    <cellStyle name="Title 5" xfId="996" xr:uid="{50833AB0-2F74-4C6E-8A33-233148C111E6}"/>
    <cellStyle name="Title 6" xfId="997" xr:uid="{E58646CC-AF5F-4F42-9005-3782FD6DAB10}"/>
    <cellStyle name="Title 7" xfId="998" xr:uid="{9281F810-E8D9-485D-9672-6F2CB3776868}"/>
    <cellStyle name="Title 8" xfId="999" xr:uid="{559F761A-40A4-462C-9410-51B0CF55F006}"/>
    <cellStyle name="Total 2" xfId="1000" xr:uid="{7406675D-7465-46D8-A690-3C408F755E46}"/>
    <cellStyle name="Total 2 2" xfId="1001" xr:uid="{ADCAB87C-6DAE-4C27-9F30-2E9905DFF2DF}"/>
    <cellStyle name="Total 2 3" xfId="1002" xr:uid="{7AC65891-28E3-422A-BBBC-CDB2575FE77F}"/>
    <cellStyle name="Total 2 4" xfId="1003" xr:uid="{BFA554BF-2370-4192-B2CC-08664A1A8D10}"/>
    <cellStyle name="Total 2 5" xfId="1004" xr:uid="{52A32F29-8ADE-4FF9-B5ED-15D99516899D}"/>
    <cellStyle name="Total 2 6" xfId="1005" xr:uid="{A0FD4258-A325-4CFA-8B2B-84AF77862F23}"/>
    <cellStyle name="Total 3" xfId="1006" xr:uid="{D0F393FE-FDED-4E25-82A5-6E562A7EF0ED}"/>
    <cellStyle name="Total 4" xfId="1007" xr:uid="{BBC01D3C-D1D6-493B-B5BC-3EF01CF8D632}"/>
    <cellStyle name="Total 5" xfId="1008" xr:uid="{C7A9DE22-2932-4322-8FE4-F682D6153E9A}"/>
    <cellStyle name="Total 6" xfId="1009" xr:uid="{97FDBC73-FEE1-4C24-99F7-65B4A4DFE8B9}"/>
    <cellStyle name="Total 7" xfId="1010" xr:uid="{3B26B821-29B8-4F9A-A861-3451D32CC203}"/>
    <cellStyle name="Total 8" xfId="1011" xr:uid="{78F17845-5B5B-49F8-8179-C6733ECBB3B8}"/>
    <cellStyle name="Warning Text 2" xfId="1012" xr:uid="{D8BC27D3-9456-4481-B0F1-F80294C64FF3}"/>
    <cellStyle name="Warning Text 2 2" xfId="1013" xr:uid="{2AFA8ECC-AE66-47EA-9F60-7099FFB184F6}"/>
    <cellStyle name="Warning Text 2 3" xfId="1014" xr:uid="{1C0086B5-4FD3-4378-B56A-9F823F274BC7}"/>
    <cellStyle name="Warning Text 2 4" xfId="1015" xr:uid="{4F3A8EE5-9519-4412-8CFE-19EC1827D5E7}"/>
    <cellStyle name="Warning Text 2 5" xfId="1016" xr:uid="{77E281C4-8BE2-45DB-9FF4-462A967A87D8}"/>
    <cellStyle name="Warning Text 2 6" xfId="1017" xr:uid="{264C2552-5919-4727-B130-7FBC5298B039}"/>
    <cellStyle name="Warning Text 3" xfId="1018" xr:uid="{A51ADBAC-AF8D-4639-AF40-A127FE3ECAC7}"/>
    <cellStyle name="Warning Text 4" xfId="1019" xr:uid="{1004B3D4-7B1A-4F8B-9C6E-EDA11BDDB0CF}"/>
    <cellStyle name="Warning Text 5" xfId="1020" xr:uid="{9C56E94E-B9E4-4678-8FC3-4A6B622FFAFC}"/>
    <cellStyle name="Warning Text 6" xfId="1021" xr:uid="{B4571967-1789-42F4-B33E-5823CA4ECA1F}"/>
    <cellStyle name="Warning Text 7" xfId="1022" xr:uid="{B78CA969-9966-4F09-97B4-916F76B686A1}"/>
    <cellStyle name="Warning Text 8" xfId="1023" xr:uid="{33E282BF-B6CB-479D-B640-C8A2434DC64B}"/>
  </cellStyles>
  <dxfs count="1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s>
  <tableStyles count="1" defaultTableStyle="TableStyleMedium2" defaultPivotStyle="PivotStyleLight16">
    <tableStyle name="Invisible" pivot="0" table="0" count="0" xr9:uid="{05D4C454-0109-49D0-90D6-0D8B9049695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4</xdr:row>
      <xdr:rowOff>85725</xdr:rowOff>
    </xdr:to>
    <xdr:pic>
      <xdr:nvPicPr>
        <xdr:cNvPr id="2" name="Picture 7">
          <a:extLst>
            <a:ext uri="{FF2B5EF4-FFF2-40B4-BE49-F238E27FC236}">
              <a16:creationId xmlns:a16="http://schemas.microsoft.com/office/drawing/2014/main" id="{DC06B96C-043D-4BB9-B989-7713B273E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0CEAB-6A7E-4F45-A652-8E24496D1AB1}">
  <sheetPr codeName="Sheet1">
    <pageSetUpPr fitToPage="1"/>
  </sheetPr>
  <dimension ref="A1:AN34"/>
  <sheetViews>
    <sheetView showGridLines="0" topLeftCell="P7" zoomScale="85" zoomScaleNormal="85" zoomScaleSheetLayoutView="85" workbookViewId="0">
      <selection activeCell="AL22" sqref="AL22"/>
    </sheetView>
  </sheetViews>
  <sheetFormatPr defaultColWidth="23.5703125" defaultRowHeight="15"/>
  <cols>
    <col min="1" max="1" width="33.7109375" bestFit="1" customWidth="1"/>
    <col min="2" max="2" width="9.85546875" customWidth="1"/>
    <col min="3" max="4" width="7.7109375" customWidth="1"/>
    <col min="5" max="5" width="9.28515625" customWidth="1"/>
    <col min="6" max="7" width="7.7109375" customWidth="1"/>
    <col min="8" max="8" width="9.140625" customWidth="1"/>
    <col min="9" max="10" width="7.7109375" customWidth="1"/>
    <col min="11" max="11" width="10.85546875" customWidth="1"/>
    <col min="12" max="13" width="7.7109375" customWidth="1"/>
    <col min="14" max="14" width="10.7109375" bestFit="1" customWidth="1"/>
    <col min="15" max="16" width="7.7109375" customWidth="1"/>
    <col min="17" max="17" width="10.85546875" customWidth="1"/>
    <col min="18" max="18" width="8.85546875" customWidth="1"/>
    <col min="19" max="19" width="7.7109375" customWidth="1"/>
    <col min="20" max="20" width="10.85546875" customWidth="1"/>
    <col min="21" max="22" width="7.7109375" customWidth="1"/>
    <col min="23" max="23" width="10.85546875" customWidth="1"/>
    <col min="24" max="25" width="7.7109375" customWidth="1"/>
    <col min="26" max="26" width="10.7109375" customWidth="1"/>
    <col min="27" max="27" width="7.5703125" customWidth="1"/>
    <col min="28" max="28" width="6.42578125" customWidth="1"/>
    <col min="29" max="29" width="10.7109375" customWidth="1"/>
    <col min="30" max="30" width="7.5703125" customWidth="1"/>
    <col min="31" max="31" width="6.42578125" customWidth="1"/>
    <col min="32" max="32" width="10.7109375" bestFit="1" customWidth="1"/>
    <col min="33" max="33" width="7.5703125" bestFit="1" customWidth="1"/>
    <col min="34" max="34" width="6.42578125" bestFit="1" customWidth="1"/>
    <col min="35" max="35" width="10.7109375" bestFit="1" customWidth="1"/>
    <col min="36" max="36" width="7.5703125" bestFit="1" customWidth="1"/>
    <col min="37" max="37" width="8.5703125" customWidth="1"/>
    <col min="38" max="38" width="10.7109375" bestFit="1" customWidth="1"/>
    <col min="39" max="40" width="9.7109375" bestFit="1" customWidth="1"/>
  </cols>
  <sheetData>
    <row r="1" spans="1:40" s="2" customFormat="1" ht="21">
      <c r="A1" s="1"/>
    </row>
    <row r="6" spans="1:40" ht="18.75">
      <c r="A6" s="3"/>
    </row>
    <row r="7" spans="1:40" s="5" customFormat="1" ht="18.75">
      <c r="A7" s="4" t="s">
        <v>26</v>
      </c>
      <c r="AK7" s="44" t="s">
        <v>79</v>
      </c>
      <c r="AL7" s="44"/>
      <c r="AM7" s="44"/>
      <c r="AN7" s="44"/>
    </row>
    <row r="9" spans="1:40" ht="18.75">
      <c r="A9" s="45" t="s">
        <v>23</v>
      </c>
      <c r="B9" s="46"/>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row>
    <row r="10" spans="1:40" s="7" customFormat="1" ht="15.75">
      <c r="A10" s="6"/>
      <c r="B10" s="47">
        <v>46113</v>
      </c>
      <c r="C10" s="47"/>
      <c r="D10" s="47"/>
      <c r="E10" s="47">
        <f>EDATE(B10,1)</f>
        <v>46143</v>
      </c>
      <c r="F10" s="47"/>
      <c r="G10" s="47"/>
      <c r="H10" s="47">
        <f>EDATE(E10,1)</f>
        <v>46174</v>
      </c>
      <c r="I10" s="47"/>
      <c r="J10" s="47"/>
      <c r="K10" s="47">
        <f>EDATE(H10,1)</f>
        <v>46204</v>
      </c>
      <c r="L10" s="47"/>
      <c r="M10" s="47"/>
      <c r="N10" s="47">
        <f>EDATE(K10,1)</f>
        <v>46235</v>
      </c>
      <c r="O10" s="47"/>
      <c r="P10" s="47"/>
      <c r="Q10" s="47">
        <f>EDATE(N10,1)</f>
        <v>46266</v>
      </c>
      <c r="R10" s="47"/>
      <c r="S10" s="47"/>
      <c r="T10" s="47">
        <f>EDATE(Q10,1)</f>
        <v>46296</v>
      </c>
      <c r="U10" s="47"/>
      <c r="V10" s="47"/>
      <c r="W10" s="47">
        <f>EDATE(T10,1)</f>
        <v>46327</v>
      </c>
      <c r="X10" s="47"/>
      <c r="Y10" s="47"/>
      <c r="Z10" s="47">
        <f>EDATE(W10,1)</f>
        <v>46357</v>
      </c>
      <c r="AA10" s="47"/>
      <c r="AB10" s="47"/>
      <c r="AC10" s="47">
        <f>EDATE(Z10,1)</f>
        <v>46388</v>
      </c>
      <c r="AD10" s="47"/>
      <c r="AE10" s="47"/>
      <c r="AF10" s="47">
        <f>EDATE(AC10,1)</f>
        <v>46419</v>
      </c>
      <c r="AG10" s="47"/>
      <c r="AH10" s="47"/>
      <c r="AI10" s="47">
        <f>EDATE(AF10,1)</f>
        <v>46447</v>
      </c>
      <c r="AJ10" s="47"/>
      <c r="AK10" s="47"/>
      <c r="AL10" s="48" t="s">
        <v>25</v>
      </c>
      <c r="AM10" s="48"/>
      <c r="AN10" s="48"/>
    </row>
    <row r="11" spans="1:40" s="7" customFormat="1" ht="15.75">
      <c r="A11" s="6"/>
      <c r="B11" s="8" t="s">
        <v>0</v>
      </c>
      <c r="C11" s="6" t="s">
        <v>1</v>
      </c>
      <c r="D11" s="6" t="s">
        <v>2</v>
      </c>
      <c r="E11" s="8" t="s">
        <v>0</v>
      </c>
      <c r="F11" s="6" t="s">
        <v>1</v>
      </c>
      <c r="G11" s="6" t="s">
        <v>2</v>
      </c>
      <c r="H11" s="8" t="s">
        <v>0</v>
      </c>
      <c r="I11" s="6" t="s">
        <v>1</v>
      </c>
      <c r="J11" s="6" t="s">
        <v>2</v>
      </c>
      <c r="K11" s="8" t="s">
        <v>0</v>
      </c>
      <c r="L11" s="6" t="s">
        <v>1</v>
      </c>
      <c r="M11" s="6" t="s">
        <v>2</v>
      </c>
      <c r="N11" s="8" t="s">
        <v>0</v>
      </c>
      <c r="O11" s="6" t="s">
        <v>1</v>
      </c>
      <c r="P11" s="6" t="s">
        <v>2</v>
      </c>
      <c r="Q11" s="8" t="s">
        <v>0</v>
      </c>
      <c r="R11" s="6" t="s">
        <v>1</v>
      </c>
      <c r="S11" s="6" t="s">
        <v>2</v>
      </c>
      <c r="T11" s="8" t="s">
        <v>0</v>
      </c>
      <c r="U11" s="6" t="s">
        <v>1</v>
      </c>
      <c r="V11" s="6" t="s">
        <v>2</v>
      </c>
      <c r="W11" s="8" t="s">
        <v>0</v>
      </c>
      <c r="X11" s="6" t="s">
        <v>1</v>
      </c>
      <c r="Y11" s="6" t="s">
        <v>2</v>
      </c>
      <c r="Z11" s="8" t="s">
        <v>0</v>
      </c>
      <c r="AA11" s="6" t="s">
        <v>1</v>
      </c>
      <c r="AB11" s="6" t="s">
        <v>2</v>
      </c>
      <c r="AC11" s="8" t="s">
        <v>0</v>
      </c>
      <c r="AD11" s="6" t="s">
        <v>1</v>
      </c>
      <c r="AE11" s="6" t="s">
        <v>2</v>
      </c>
      <c r="AF11" s="8" t="s">
        <v>0</v>
      </c>
      <c r="AG11" s="6" t="s">
        <v>1</v>
      </c>
      <c r="AH11" s="6" t="s">
        <v>2</v>
      </c>
      <c r="AI11" s="8" t="s">
        <v>0</v>
      </c>
      <c r="AJ11" s="6" t="s">
        <v>1</v>
      </c>
      <c r="AK11" s="6" t="s">
        <v>2</v>
      </c>
      <c r="AL11" s="8" t="s">
        <v>0</v>
      </c>
      <c r="AM11" s="6" t="s">
        <v>1</v>
      </c>
      <c r="AN11" s="6" t="s">
        <v>2</v>
      </c>
    </row>
    <row r="12" spans="1:40">
      <c r="A12" s="9" t="s">
        <v>3</v>
      </c>
      <c r="B12" s="10"/>
      <c r="C12" s="10"/>
      <c r="D12" s="10"/>
      <c r="E12" s="10"/>
      <c r="F12" s="10"/>
      <c r="G12" s="10"/>
      <c r="H12" s="10"/>
      <c r="I12" s="10"/>
      <c r="J12" s="10"/>
      <c r="K12" s="10"/>
      <c r="L12" s="10"/>
      <c r="M12" s="10"/>
      <c r="N12" s="10"/>
      <c r="O12" s="10"/>
      <c r="P12" s="10"/>
      <c r="Q12" s="10"/>
      <c r="R12" s="10"/>
      <c r="S12" s="10"/>
      <c r="T12" s="10"/>
      <c r="U12" s="10"/>
      <c r="V12" s="10"/>
      <c r="W12" s="10"/>
      <c r="X12" s="10"/>
      <c r="Y12" s="11"/>
      <c r="Z12" s="10"/>
      <c r="AA12" s="10"/>
      <c r="AB12" s="11"/>
      <c r="AC12" s="10"/>
      <c r="AD12" s="10"/>
      <c r="AE12" s="11"/>
      <c r="AF12" s="10"/>
      <c r="AG12" s="10"/>
      <c r="AH12" s="11"/>
      <c r="AI12" s="10"/>
      <c r="AJ12" s="10"/>
      <c r="AK12" s="11"/>
      <c r="AL12" s="10"/>
      <c r="AM12" s="10"/>
      <c r="AN12" s="11"/>
    </row>
    <row r="13" spans="1:40">
      <c r="A13" s="12" t="s">
        <v>4</v>
      </c>
      <c r="B13" s="19">
        <v>460.76106191999997</v>
      </c>
      <c r="C13" s="19">
        <v>163.38584855701728</v>
      </c>
      <c r="D13" s="19">
        <v>624.14691047701729</v>
      </c>
      <c r="E13" s="21">
        <v>522.72644990604226</v>
      </c>
      <c r="F13" s="21">
        <v>118.89257571235854</v>
      </c>
      <c r="G13" s="21">
        <v>641.61902561840077</v>
      </c>
      <c r="H13" s="21">
        <v>424.96057512454934</v>
      </c>
      <c r="I13" s="21">
        <v>215.55800338246624</v>
      </c>
      <c r="J13" s="21">
        <v>640.5185785070156</v>
      </c>
      <c r="K13" s="21">
        <v>445.20129857515985</v>
      </c>
      <c r="L13" s="21">
        <v>163.63984156164076</v>
      </c>
      <c r="M13" s="21">
        <v>608.84114013680062</v>
      </c>
      <c r="N13" s="21">
        <v>433</v>
      </c>
      <c r="O13" s="21">
        <v>137</v>
      </c>
      <c r="P13" s="21">
        <v>570</v>
      </c>
      <c r="Q13" s="21"/>
      <c r="R13" s="21"/>
      <c r="S13" s="21"/>
      <c r="T13" s="21"/>
      <c r="U13" s="21"/>
      <c r="V13" s="21"/>
      <c r="W13" s="21"/>
      <c r="X13" s="21"/>
      <c r="Y13" s="21"/>
      <c r="Z13" s="21"/>
      <c r="AA13" s="21"/>
      <c r="AB13" s="21"/>
      <c r="AC13" s="21"/>
      <c r="AD13" s="21"/>
      <c r="AE13" s="21"/>
      <c r="AF13" s="21"/>
      <c r="AG13" s="21"/>
      <c r="AH13" s="21"/>
      <c r="AI13" s="16"/>
      <c r="AJ13" s="16"/>
      <c r="AK13" s="16"/>
      <c r="AL13" s="22">
        <f>SUM(AI13,AF13,AC13,Z13,W13,T13,Q13,N13,K13,H13,E13,B13)</f>
        <v>2286.6493855257513</v>
      </c>
      <c r="AM13" s="22">
        <f t="shared" ref="AM13:AN20" si="0">SUM(AJ13,AG13,AD13,AA13,X13,U13,R13,O13,L13,I13,F13,C13)</f>
        <v>798.47626921348285</v>
      </c>
      <c r="AN13" s="22">
        <f>SUM(AK13,AH13,AE13,AB13,Y13,V13,S13,P13,M13,J13,G13,D13)</f>
        <v>3085.1256547392345</v>
      </c>
    </row>
    <row r="14" spans="1:40">
      <c r="A14" s="12" t="s">
        <v>5</v>
      </c>
      <c r="B14" s="19">
        <v>878.80182327239743</v>
      </c>
      <c r="C14" s="19">
        <v>602.76215734787775</v>
      </c>
      <c r="D14" s="19">
        <v>1481.5639806202753</v>
      </c>
      <c r="E14" s="21">
        <v>928.21521324445177</v>
      </c>
      <c r="F14" s="21">
        <v>805.43104950860709</v>
      </c>
      <c r="G14" s="21">
        <v>1733.6462627530589</v>
      </c>
      <c r="H14" s="21">
        <v>897.20550973238323</v>
      </c>
      <c r="I14" s="21">
        <v>850.48186957895552</v>
      </c>
      <c r="J14" s="21">
        <v>1747.6873793113386</v>
      </c>
      <c r="K14" s="21">
        <v>923.34010165948041</v>
      </c>
      <c r="L14" s="21">
        <v>856.76607764240168</v>
      </c>
      <c r="M14" s="21">
        <v>1780.1061793018821</v>
      </c>
      <c r="N14" s="21">
        <v>910</v>
      </c>
      <c r="O14" s="21">
        <v>757</v>
      </c>
      <c r="P14" s="21">
        <v>1667</v>
      </c>
      <c r="Q14" s="21"/>
      <c r="R14" s="21"/>
      <c r="S14" s="21"/>
      <c r="T14" s="21"/>
      <c r="U14" s="21"/>
      <c r="V14" s="21"/>
      <c r="W14" s="21"/>
      <c r="X14" s="21"/>
      <c r="Y14" s="21"/>
      <c r="Z14" s="21"/>
      <c r="AA14" s="21"/>
      <c r="AB14" s="21"/>
      <c r="AC14" s="21"/>
      <c r="AD14" s="21"/>
      <c r="AE14" s="21"/>
      <c r="AF14" s="21"/>
      <c r="AG14" s="21"/>
      <c r="AH14" s="21"/>
      <c r="AI14" s="16"/>
      <c r="AJ14" s="16"/>
      <c r="AK14" s="16"/>
      <c r="AL14" s="22">
        <f t="shared" ref="AL14:AN26" si="1">SUM(AI14,AF14,AC14,Z14,W14,T14,Q14,N14,K14,H14,E14,B14)</f>
        <v>4537.5626479087123</v>
      </c>
      <c r="AM14" s="22">
        <f t="shared" si="0"/>
        <v>3872.4411540778419</v>
      </c>
      <c r="AN14" s="22">
        <f t="shared" si="0"/>
        <v>8410.0038019865551</v>
      </c>
    </row>
    <row r="15" spans="1:40">
      <c r="A15" s="12" t="s">
        <v>6</v>
      </c>
      <c r="B15" s="19">
        <v>81.515036359128658</v>
      </c>
      <c r="C15" s="19">
        <v>214.53483321936216</v>
      </c>
      <c r="D15" s="19">
        <v>296.04986957849081</v>
      </c>
      <c r="E15" s="21">
        <v>90.774709306891808</v>
      </c>
      <c r="F15" s="21">
        <v>280.99625423203094</v>
      </c>
      <c r="G15" s="21">
        <v>371.77096353892273</v>
      </c>
      <c r="H15" s="21">
        <v>99.284732646543347</v>
      </c>
      <c r="I15" s="21">
        <v>339.76800232772894</v>
      </c>
      <c r="J15" s="21">
        <v>439.05273497427231</v>
      </c>
      <c r="K15" s="21">
        <v>100.66428121519401</v>
      </c>
      <c r="L15" s="21">
        <v>381.42558059824069</v>
      </c>
      <c r="M15" s="21">
        <v>482.08986181343471</v>
      </c>
      <c r="N15" s="21">
        <v>93</v>
      </c>
      <c r="O15" s="21">
        <v>246</v>
      </c>
      <c r="P15" s="21">
        <v>339</v>
      </c>
      <c r="Q15" s="21"/>
      <c r="R15" s="21"/>
      <c r="S15" s="21"/>
      <c r="T15" s="21"/>
      <c r="U15" s="21"/>
      <c r="V15" s="21"/>
      <c r="W15" s="21"/>
      <c r="X15" s="21"/>
      <c r="Y15" s="21"/>
      <c r="Z15" s="21"/>
      <c r="AA15" s="21"/>
      <c r="AB15" s="21"/>
      <c r="AC15" s="21"/>
      <c r="AD15" s="21"/>
      <c r="AE15" s="21"/>
      <c r="AF15" s="21"/>
      <c r="AG15" s="21"/>
      <c r="AH15" s="21"/>
      <c r="AI15" s="16"/>
      <c r="AJ15" s="16"/>
      <c r="AK15" s="16"/>
      <c r="AL15" s="22">
        <f t="shared" si="1"/>
        <v>465.23875952775785</v>
      </c>
      <c r="AM15" s="22">
        <f t="shared" si="0"/>
        <v>1462.7246703773626</v>
      </c>
      <c r="AN15" s="22">
        <f t="shared" si="0"/>
        <v>1927.9634299051208</v>
      </c>
    </row>
    <row r="16" spans="1:40">
      <c r="A16" s="12" t="s">
        <v>22</v>
      </c>
      <c r="B16" s="19">
        <v>148.050204296</v>
      </c>
      <c r="C16" s="19">
        <v>9.4965257999999997E-2</v>
      </c>
      <c r="D16" s="19">
        <v>148.14516955400001</v>
      </c>
      <c r="E16" s="21">
        <v>111.959987838</v>
      </c>
      <c r="F16" s="21">
        <v>0.11793258600000001</v>
      </c>
      <c r="G16" s="21">
        <v>112.077920424</v>
      </c>
      <c r="H16" s="21">
        <v>217.28198564200028</v>
      </c>
      <c r="I16" s="21">
        <v>0.117441324</v>
      </c>
      <c r="J16" s="21">
        <v>217.39942696600028</v>
      </c>
      <c r="K16" s="21">
        <v>45.712000000000003</v>
      </c>
      <c r="M16" s="21">
        <v>45.712000000000003</v>
      </c>
      <c r="N16" s="21">
        <v>157</v>
      </c>
      <c r="O16" s="21">
        <v>0</v>
      </c>
      <c r="P16" s="21">
        <v>157</v>
      </c>
      <c r="Q16" s="21"/>
      <c r="R16" s="21"/>
      <c r="S16" s="21"/>
      <c r="T16" s="21"/>
      <c r="U16" s="21"/>
      <c r="V16" s="21"/>
      <c r="W16" s="21"/>
      <c r="X16" s="21"/>
      <c r="Y16" s="21"/>
      <c r="Z16" s="21"/>
      <c r="AA16" s="21"/>
      <c r="AB16" s="21"/>
      <c r="AC16" s="21"/>
      <c r="AD16" s="21"/>
      <c r="AE16" s="21"/>
      <c r="AF16" s="21"/>
      <c r="AG16" s="21"/>
      <c r="AH16" s="21"/>
      <c r="AI16" s="16"/>
      <c r="AJ16" s="16"/>
      <c r="AK16" s="16"/>
      <c r="AL16" s="22">
        <f>SUM(AI16,AF16,AC16,Z16,W16,T16,Q16,N16,K16,H16,E16,B16)</f>
        <v>680.00417777600023</v>
      </c>
      <c r="AM16" s="22">
        <f>SUM(AJ16,AG16,AD16,AA16,X16,U16,R16,O16,L16,I16,F16,C16)</f>
        <v>0.33033916800000002</v>
      </c>
      <c r="AN16" s="22">
        <f t="shared" si="0"/>
        <v>680.33451694400037</v>
      </c>
    </row>
    <row r="17" spans="1:40">
      <c r="A17" s="12" t="s">
        <v>7</v>
      </c>
      <c r="B17" s="19">
        <v>12.163848999999999</v>
      </c>
      <c r="C17" s="19">
        <v>0</v>
      </c>
      <c r="D17" s="19">
        <v>12.163848999999999</v>
      </c>
      <c r="E17" s="21">
        <v>13.352011000000001</v>
      </c>
      <c r="F17" s="21">
        <v>0</v>
      </c>
      <c r="G17" s="21">
        <v>13.352011000000001</v>
      </c>
      <c r="H17" s="21">
        <v>15.801129</v>
      </c>
      <c r="I17" s="21">
        <v>0</v>
      </c>
      <c r="J17" s="21">
        <v>15.801129</v>
      </c>
      <c r="K17" s="21">
        <v>15.484797</v>
      </c>
      <c r="L17" s="21">
        <v>0</v>
      </c>
      <c r="M17" s="21">
        <v>15.484797</v>
      </c>
      <c r="N17" s="21">
        <v>17</v>
      </c>
      <c r="O17" s="21">
        <v>0</v>
      </c>
      <c r="P17" s="21">
        <v>17</v>
      </c>
      <c r="Q17" s="21"/>
      <c r="R17" s="21"/>
      <c r="S17" s="21"/>
      <c r="T17" s="21"/>
      <c r="U17" s="21"/>
      <c r="V17" s="21"/>
      <c r="W17" s="21"/>
      <c r="X17" s="21"/>
      <c r="Y17" s="21"/>
      <c r="Z17" s="21"/>
      <c r="AA17" s="21"/>
      <c r="AB17" s="21"/>
      <c r="AC17" s="21"/>
      <c r="AD17" s="21"/>
      <c r="AE17" s="21"/>
      <c r="AF17" s="21"/>
      <c r="AG17" s="21"/>
      <c r="AH17" s="21"/>
      <c r="AI17" s="16"/>
      <c r="AJ17" s="16"/>
      <c r="AK17" s="16"/>
      <c r="AL17" s="22">
        <f t="shared" si="1"/>
        <v>73.801786000000007</v>
      </c>
      <c r="AM17" s="22">
        <f t="shared" si="0"/>
        <v>0</v>
      </c>
      <c r="AN17" s="22">
        <f t="shared" si="0"/>
        <v>73.801786000000007</v>
      </c>
    </row>
    <row r="18" spans="1:40">
      <c r="A18" s="12" t="s">
        <v>8</v>
      </c>
      <c r="B18" s="19">
        <v>9.3916074943273813</v>
      </c>
      <c r="C18" s="19">
        <v>28.825369930671101</v>
      </c>
      <c r="D18" s="19">
        <v>38.216977424998483</v>
      </c>
      <c r="E18" s="21">
        <v>24.047390285236744</v>
      </c>
      <c r="F18" s="21">
        <v>31.638931909238277</v>
      </c>
      <c r="G18" s="21">
        <v>55.686322194475025</v>
      </c>
      <c r="H18" s="21">
        <v>5.160353876823339</v>
      </c>
      <c r="I18" s="21">
        <v>32.945456303079418</v>
      </c>
      <c r="J18" s="21">
        <v>38.105810179902754</v>
      </c>
      <c r="K18" s="21">
        <v>12.225195977649909</v>
      </c>
      <c r="L18" s="21">
        <v>31.898236855753662</v>
      </c>
      <c r="M18" s="21">
        <v>44.123432833403569</v>
      </c>
      <c r="N18" s="21">
        <v>30</v>
      </c>
      <c r="O18" s="21">
        <v>35</v>
      </c>
      <c r="P18" s="21">
        <v>65</v>
      </c>
      <c r="Q18" s="21"/>
      <c r="R18" s="21"/>
      <c r="S18" s="21"/>
      <c r="T18" s="21"/>
      <c r="U18" s="21"/>
      <c r="V18" s="21"/>
      <c r="W18" s="21"/>
      <c r="X18" s="21"/>
      <c r="Y18" s="21"/>
      <c r="Z18" s="21"/>
      <c r="AA18" s="21"/>
      <c r="AB18" s="21"/>
      <c r="AC18" s="21"/>
      <c r="AD18" s="21"/>
      <c r="AE18" s="21"/>
      <c r="AF18" s="21"/>
      <c r="AG18" s="21"/>
      <c r="AH18" s="21"/>
      <c r="AI18" s="16"/>
      <c r="AJ18" s="16"/>
      <c r="AK18" s="16"/>
      <c r="AL18" s="22">
        <f t="shared" si="1"/>
        <v>80.824547634037373</v>
      </c>
      <c r="AM18" s="22">
        <f t="shared" si="0"/>
        <v>160.30799499874246</v>
      </c>
      <c r="AN18" s="22">
        <f t="shared" si="0"/>
        <v>241.13254263277983</v>
      </c>
    </row>
    <row r="19" spans="1:40">
      <c r="A19" s="12" t="s">
        <v>9</v>
      </c>
      <c r="B19" s="19">
        <v>34.173155000000008</v>
      </c>
      <c r="C19" s="19">
        <v>80.022986000000003</v>
      </c>
      <c r="D19" s="19">
        <v>114.19614100000001</v>
      </c>
      <c r="E19" s="21">
        <v>35.075715999999993</v>
      </c>
      <c r="F19" s="21">
        <v>93.63247856272001</v>
      </c>
      <c r="G19" s="21">
        <v>128.70819456272</v>
      </c>
      <c r="H19" s="21">
        <v>30.478822939999997</v>
      </c>
      <c r="I19" s="21">
        <v>77.821247802632257</v>
      </c>
      <c r="J19" s="21">
        <v>108.30007074263226</v>
      </c>
      <c r="K19" s="21">
        <v>31.001632897236131</v>
      </c>
      <c r="L19" s="21">
        <v>86.814903634647749</v>
      </c>
      <c r="M19" s="21">
        <v>117.81653653188388</v>
      </c>
      <c r="N19" s="21">
        <v>31</v>
      </c>
      <c r="O19" s="21">
        <v>88</v>
      </c>
      <c r="P19" s="21">
        <v>118</v>
      </c>
      <c r="Q19" s="21"/>
      <c r="R19" s="21"/>
      <c r="S19" s="21"/>
      <c r="T19" s="21"/>
      <c r="U19" s="21"/>
      <c r="V19" s="21"/>
      <c r="W19" s="21"/>
      <c r="X19" s="21"/>
      <c r="Y19" s="21"/>
      <c r="Z19" s="21"/>
      <c r="AA19" s="21"/>
      <c r="AB19" s="21"/>
      <c r="AC19" s="21"/>
      <c r="AD19" s="21"/>
      <c r="AE19" s="21"/>
      <c r="AF19" s="21"/>
      <c r="AG19" s="21"/>
      <c r="AH19" s="21"/>
      <c r="AI19" s="16"/>
      <c r="AJ19" s="16"/>
      <c r="AK19" s="16"/>
      <c r="AL19" s="22">
        <f t="shared" si="1"/>
        <v>161.72932683723613</v>
      </c>
      <c r="AM19" s="22">
        <f t="shared" si="0"/>
        <v>426.29161600000003</v>
      </c>
      <c r="AN19" s="22">
        <f t="shared" si="0"/>
        <v>587.02094283723613</v>
      </c>
    </row>
    <row r="20" spans="1:40">
      <c r="A20" s="12" t="s">
        <v>10</v>
      </c>
      <c r="B20" s="19">
        <v>609.14702238300015</v>
      </c>
      <c r="C20" s="19">
        <v>79.380109430669876</v>
      </c>
      <c r="D20" s="19">
        <v>688.52713181367005</v>
      </c>
      <c r="E20" s="21">
        <v>622.53341137899997</v>
      </c>
      <c r="F20" s="21">
        <v>77.192927932051219</v>
      </c>
      <c r="G20" s="21">
        <v>699.72633931105122</v>
      </c>
      <c r="H20" s="21">
        <v>600.2485188943366</v>
      </c>
      <c r="I20" s="21">
        <v>111.74563145727697</v>
      </c>
      <c r="J20" s="21">
        <v>711.9941503516136</v>
      </c>
      <c r="K20" s="21">
        <v>626.26146767033265</v>
      </c>
      <c r="L20" s="21">
        <v>105.44301114671222</v>
      </c>
      <c r="M20" s="21">
        <v>731.7044788170449</v>
      </c>
      <c r="N20" s="21">
        <v>678</v>
      </c>
      <c r="O20" s="21">
        <v>111</v>
      </c>
      <c r="P20" s="21">
        <v>789</v>
      </c>
      <c r="Q20" s="21"/>
      <c r="R20" s="21"/>
      <c r="S20" s="21"/>
      <c r="T20" s="21"/>
      <c r="U20" s="21"/>
      <c r="V20" s="21"/>
      <c r="W20" s="21"/>
      <c r="X20" s="21"/>
      <c r="Y20" s="21"/>
      <c r="Z20" s="21"/>
      <c r="AA20" s="21"/>
      <c r="AB20" s="21"/>
      <c r="AC20" s="21"/>
      <c r="AD20" s="21"/>
      <c r="AE20" s="21"/>
      <c r="AF20" s="21"/>
      <c r="AG20" s="21"/>
      <c r="AH20" s="21"/>
      <c r="AI20" s="16"/>
      <c r="AJ20" s="16"/>
      <c r="AK20" s="16"/>
      <c r="AL20" s="22">
        <f t="shared" si="1"/>
        <v>3136.1904203266695</v>
      </c>
      <c r="AM20" s="22">
        <f t="shared" si="0"/>
        <v>484.76167996671029</v>
      </c>
      <c r="AN20" s="22">
        <f t="shared" si="0"/>
        <v>3620.9521002933798</v>
      </c>
    </row>
    <row r="21" spans="1:40">
      <c r="A21" s="9" t="s">
        <v>11</v>
      </c>
      <c r="B21" s="20"/>
      <c r="C21" s="20"/>
      <c r="D21" s="20"/>
      <c r="E21" s="10"/>
      <c r="F21" s="10"/>
      <c r="G21" s="10"/>
      <c r="H21" s="10"/>
      <c r="I21" s="10"/>
      <c r="J21" s="10"/>
      <c r="K21" s="10"/>
      <c r="L21" s="10"/>
      <c r="M21" s="10"/>
      <c r="N21" s="10"/>
      <c r="O21" s="10"/>
      <c r="P21" s="10"/>
      <c r="Q21" s="10"/>
      <c r="R21" s="10"/>
      <c r="S21" s="10"/>
      <c r="T21" s="23"/>
      <c r="U21" s="23"/>
      <c r="V21" s="23"/>
      <c r="W21" s="10"/>
      <c r="X21" s="10"/>
      <c r="Y21" s="11"/>
      <c r="Z21" s="25"/>
      <c r="AA21" s="25"/>
      <c r="AB21" s="26"/>
      <c r="AC21" s="25"/>
      <c r="AD21" s="25"/>
      <c r="AE21" s="26"/>
      <c r="AF21" s="10"/>
      <c r="AG21" s="10"/>
      <c r="AH21" s="11"/>
      <c r="AI21" s="10"/>
      <c r="AJ21" s="10"/>
      <c r="AK21" s="11"/>
      <c r="AL21" s="23"/>
      <c r="AM21" s="23"/>
      <c r="AN21" s="24"/>
    </row>
    <row r="22" spans="1:40">
      <c r="A22" s="12" t="s">
        <v>12</v>
      </c>
      <c r="B22" s="19">
        <v>204.71513200000001</v>
      </c>
      <c r="C22" s="19">
        <v>1195.0208952322394</v>
      </c>
      <c r="D22" s="19">
        <v>1399.7360272322394</v>
      </c>
      <c r="E22" s="21">
        <v>223.48077899999998</v>
      </c>
      <c r="F22" s="21">
        <v>1424.9666640730075</v>
      </c>
      <c r="G22" s="21">
        <v>1648.4474430730074</v>
      </c>
      <c r="H22" s="21">
        <v>209.38337300000001</v>
      </c>
      <c r="I22" s="21">
        <v>1445.8619508091429</v>
      </c>
      <c r="J22" s="21">
        <v>1655.245323809143</v>
      </c>
      <c r="K22" s="21">
        <v>239.59965</v>
      </c>
      <c r="L22" s="21">
        <v>1534.0972834668701</v>
      </c>
      <c r="M22" s="21">
        <v>1773.6969334668702</v>
      </c>
      <c r="N22" s="21">
        <v>243</v>
      </c>
      <c r="O22" s="21">
        <v>1471</v>
      </c>
      <c r="P22" s="21">
        <v>1714</v>
      </c>
      <c r="Q22" s="21"/>
      <c r="R22" s="21"/>
      <c r="S22" s="21"/>
      <c r="T22" s="21"/>
      <c r="U22" s="21"/>
      <c r="V22" s="21"/>
      <c r="W22" s="21"/>
      <c r="X22" s="21"/>
      <c r="Y22" s="21"/>
      <c r="Z22" s="21"/>
      <c r="AA22" s="21"/>
      <c r="AB22" s="21"/>
      <c r="AC22" s="21"/>
      <c r="AD22" s="21"/>
      <c r="AE22" s="21"/>
      <c r="AF22" s="21"/>
      <c r="AG22" s="21"/>
      <c r="AH22" s="21"/>
      <c r="AI22" s="16"/>
      <c r="AJ22" s="16"/>
      <c r="AK22" s="16"/>
      <c r="AL22" s="22">
        <f t="shared" si="1"/>
        <v>1120.178934</v>
      </c>
      <c r="AM22" s="22">
        <f t="shared" si="1"/>
        <v>7070.94679358126</v>
      </c>
      <c r="AN22" s="22">
        <f t="shared" si="1"/>
        <v>8191.1257275812595</v>
      </c>
    </row>
    <row r="23" spans="1:40">
      <c r="A23" s="12" t="s">
        <v>13</v>
      </c>
      <c r="B23" s="19">
        <v>66.220832596439323</v>
      </c>
      <c r="C23" s="19">
        <v>107.91292484142065</v>
      </c>
      <c r="D23" s="19">
        <v>174.13375743785997</v>
      </c>
      <c r="E23" s="21">
        <v>67.58587</v>
      </c>
      <c r="F23" s="21">
        <v>107.70727546864062</v>
      </c>
      <c r="G23" s="21">
        <v>175.2931454686406</v>
      </c>
      <c r="H23" s="21">
        <v>43.602686999999996</v>
      </c>
      <c r="I23" s="21">
        <v>156.02131678922416</v>
      </c>
      <c r="J23" s="21">
        <v>199.62400378922416</v>
      </c>
      <c r="K23" s="21">
        <v>214.37868040269348</v>
      </c>
      <c r="L23" s="21">
        <v>72.425991311195702</v>
      </c>
      <c r="M23" s="21">
        <v>286.80467171388921</v>
      </c>
      <c r="N23" s="21">
        <v>115</v>
      </c>
      <c r="O23" s="21">
        <v>172</v>
      </c>
      <c r="P23" s="21">
        <v>286.76</v>
      </c>
      <c r="Q23" s="21"/>
      <c r="R23" s="21"/>
      <c r="S23" s="21"/>
      <c r="T23" s="21"/>
      <c r="U23" s="21"/>
      <c r="V23" s="21"/>
      <c r="W23" s="21"/>
      <c r="X23" s="21"/>
      <c r="Y23" s="21"/>
      <c r="Z23" s="21"/>
      <c r="AA23" s="21"/>
      <c r="AB23" s="21"/>
      <c r="AC23" s="21"/>
      <c r="AD23" s="21"/>
      <c r="AE23" s="21"/>
      <c r="AF23" s="21"/>
      <c r="AG23" s="21"/>
      <c r="AH23" s="21"/>
      <c r="AI23" s="16"/>
      <c r="AJ23" s="16"/>
      <c r="AK23" s="16"/>
      <c r="AL23" s="22">
        <f t="shared" si="1"/>
        <v>506.7880699991328</v>
      </c>
      <c r="AM23" s="22">
        <f t="shared" si="1"/>
        <v>616.06750841048108</v>
      </c>
      <c r="AN23" s="22">
        <f t="shared" si="1"/>
        <v>1122.6155784096138</v>
      </c>
    </row>
    <row r="24" spans="1:40">
      <c r="A24" s="12" t="s">
        <v>14</v>
      </c>
      <c r="B24" s="19">
        <v>82.446251653999994</v>
      </c>
      <c r="C24" s="19">
        <v>0</v>
      </c>
      <c r="D24" s="19">
        <v>82.446251653999994</v>
      </c>
      <c r="E24" s="21">
        <v>65.962650465999999</v>
      </c>
      <c r="F24" s="21">
        <v>12.314529268999999</v>
      </c>
      <c r="G24" s="21">
        <v>78.277179735000004</v>
      </c>
      <c r="H24" s="21">
        <v>70.329414311999997</v>
      </c>
      <c r="I24" s="21">
        <v>9.5985829159999998</v>
      </c>
      <c r="J24" s="21">
        <v>79.927997227999995</v>
      </c>
      <c r="K24" s="21">
        <v>29.401748000000001</v>
      </c>
      <c r="L24" s="21">
        <v>48.539000000000001</v>
      </c>
      <c r="M24" s="21">
        <v>77.940747999999999</v>
      </c>
      <c r="N24" s="21">
        <v>80</v>
      </c>
      <c r="O24" s="21">
        <v>0</v>
      </c>
      <c r="P24" s="21">
        <v>79.55</v>
      </c>
      <c r="Q24" s="21"/>
      <c r="R24" s="21"/>
      <c r="S24" s="21"/>
      <c r="T24" s="21"/>
      <c r="U24" s="21"/>
      <c r="V24" s="21"/>
      <c r="W24" s="21"/>
      <c r="X24" s="21"/>
      <c r="Y24" s="21"/>
      <c r="Z24" s="21"/>
      <c r="AA24" s="21"/>
      <c r="AB24" s="21"/>
      <c r="AC24" s="21"/>
      <c r="AD24" s="21"/>
      <c r="AE24" s="21"/>
      <c r="AF24" s="21"/>
      <c r="AG24" s="21"/>
      <c r="AH24" s="21"/>
      <c r="AI24" s="16"/>
      <c r="AJ24" s="16"/>
      <c r="AK24" s="16"/>
      <c r="AL24" s="27">
        <f t="shared" si="1"/>
        <v>328.14006443199997</v>
      </c>
      <c r="AM24" s="27">
        <f t="shared" si="1"/>
        <v>70.452112185000004</v>
      </c>
      <c r="AN24" s="22">
        <f t="shared" si="1"/>
        <v>398.14217661699996</v>
      </c>
    </row>
    <row r="25" spans="1:40">
      <c r="A25" s="12" t="s">
        <v>15</v>
      </c>
      <c r="B25" s="19">
        <v>1.023825</v>
      </c>
      <c r="C25" s="19">
        <v>51.264315000000003</v>
      </c>
      <c r="D25" s="19">
        <v>52.288140000000006</v>
      </c>
      <c r="E25" s="21">
        <v>2.5538110000000001</v>
      </c>
      <c r="F25" s="21">
        <v>52.384307999999997</v>
      </c>
      <c r="G25" s="21">
        <v>54.938119</v>
      </c>
      <c r="H25" s="21">
        <v>0</v>
      </c>
      <c r="I25" s="21">
        <v>53.177332999999997</v>
      </c>
      <c r="J25" s="21">
        <v>53.177332999999997</v>
      </c>
      <c r="K25" s="21">
        <v>0</v>
      </c>
      <c r="L25" s="21">
        <v>54.810029999999998</v>
      </c>
      <c r="M25" s="21">
        <v>54.810029999999998</v>
      </c>
      <c r="N25" s="21">
        <v>0</v>
      </c>
      <c r="O25" s="21">
        <v>54</v>
      </c>
      <c r="P25" s="21">
        <v>54.02</v>
      </c>
      <c r="Q25" s="21"/>
      <c r="R25" s="21"/>
      <c r="S25" s="21"/>
      <c r="T25" s="21"/>
      <c r="U25" s="21"/>
      <c r="V25" s="21"/>
      <c r="W25" s="21"/>
      <c r="X25" s="21"/>
      <c r="Y25" s="21"/>
      <c r="Z25" s="21"/>
      <c r="AA25" s="21"/>
      <c r="AB25" s="21"/>
      <c r="AC25" s="21"/>
      <c r="AD25" s="21"/>
      <c r="AE25" s="21"/>
      <c r="AF25" s="21"/>
      <c r="AG25" s="21"/>
      <c r="AH25" s="21"/>
      <c r="AI25" s="17"/>
      <c r="AJ25" s="17"/>
      <c r="AK25" s="16"/>
      <c r="AL25" s="22">
        <f t="shared" si="1"/>
        <v>3.577636</v>
      </c>
      <c r="AM25" s="22">
        <f t="shared" si="1"/>
        <v>265.635986</v>
      </c>
      <c r="AN25" s="22">
        <f t="shared" si="1"/>
        <v>269.23362200000003</v>
      </c>
    </row>
    <row r="26" spans="1:40">
      <c r="A26" s="13" t="s">
        <v>2</v>
      </c>
      <c r="B26" s="19">
        <v>2588.4098009752934</v>
      </c>
      <c r="C26" s="19">
        <v>2523.2044048172579</v>
      </c>
      <c r="D26" s="19">
        <v>5111.6142057925508</v>
      </c>
      <c r="E26" s="21">
        <v>2708.2679994256227</v>
      </c>
      <c r="F26" s="21">
        <v>3005.2749272536539</v>
      </c>
      <c r="G26" s="21">
        <v>5713.5429266792762</v>
      </c>
      <c r="H26" s="21">
        <v>2613.7371021686363</v>
      </c>
      <c r="I26" s="21">
        <v>3293.0968356905064</v>
      </c>
      <c r="J26" s="21">
        <v>5906.8339378591427</v>
      </c>
      <c r="K26" s="21">
        <v>2683.270853397747</v>
      </c>
      <c r="L26" s="21">
        <v>3335.8599562174627</v>
      </c>
      <c r="M26" s="21">
        <v>6019.1308096152088</v>
      </c>
      <c r="N26" s="21">
        <v>2786</v>
      </c>
      <c r="O26" s="21">
        <v>3071</v>
      </c>
      <c r="P26" s="21">
        <v>5856.93</v>
      </c>
      <c r="Q26" s="21"/>
      <c r="R26" s="21"/>
      <c r="S26" s="21"/>
      <c r="T26" s="21"/>
      <c r="U26" s="21"/>
      <c r="V26" s="21"/>
      <c r="W26" s="21"/>
      <c r="X26" s="21"/>
      <c r="Y26" s="21"/>
      <c r="Z26" s="21"/>
      <c r="AA26" s="21"/>
      <c r="AB26" s="21"/>
      <c r="AC26" s="21"/>
      <c r="AD26" s="21"/>
      <c r="AE26" s="21"/>
      <c r="AF26" s="21"/>
      <c r="AG26" s="21"/>
      <c r="AH26" s="21"/>
      <c r="AI26" s="16"/>
      <c r="AJ26" s="16"/>
      <c r="AK26" s="16"/>
      <c r="AL26" s="22">
        <f t="shared" si="1"/>
        <v>13379.685755967301</v>
      </c>
      <c r="AM26" s="22">
        <f t="shared" si="1"/>
        <v>15228.436123978881</v>
      </c>
      <c r="AN26" s="22">
        <f>SUM(AK26,AH26,AE26,AB26,Y26,V26,S26,P26,M26,J26,G26,D26)</f>
        <v>28608.051879946182</v>
      </c>
    </row>
    <row r="27" spans="1:40">
      <c r="A27" s="14" t="s">
        <v>16</v>
      </c>
      <c r="B27" s="49">
        <f>D26</f>
        <v>5111.6142057925508</v>
      </c>
      <c r="C27" s="50"/>
      <c r="D27" s="51"/>
      <c r="E27" s="49">
        <f>G26</f>
        <v>5713.5429266792762</v>
      </c>
      <c r="F27" s="50"/>
      <c r="G27" s="51"/>
      <c r="H27" s="49">
        <f>J26</f>
        <v>5906.8339378591427</v>
      </c>
      <c r="I27" s="50"/>
      <c r="J27" s="51"/>
      <c r="K27" s="49">
        <f>M26</f>
        <v>6019.1308096152088</v>
      </c>
      <c r="L27" s="50"/>
      <c r="M27" s="51"/>
      <c r="N27" s="49">
        <f>P26</f>
        <v>5856.93</v>
      </c>
      <c r="O27" s="50"/>
      <c r="P27" s="51"/>
      <c r="Q27" s="49">
        <f>S26</f>
        <v>0</v>
      </c>
      <c r="R27" s="50"/>
      <c r="S27" s="51"/>
      <c r="T27" s="49">
        <f>V26</f>
        <v>0</v>
      </c>
      <c r="U27" s="50"/>
      <c r="V27" s="51"/>
      <c r="W27" s="49">
        <f>Y26</f>
        <v>0</v>
      </c>
      <c r="X27" s="50"/>
      <c r="Y27" s="51"/>
      <c r="Z27" s="49">
        <f>AB26</f>
        <v>0</v>
      </c>
      <c r="AA27" s="50"/>
      <c r="AB27" s="51"/>
      <c r="AC27" s="49">
        <f>AE26</f>
        <v>0</v>
      </c>
      <c r="AD27" s="50"/>
      <c r="AE27" s="51"/>
      <c r="AF27" s="49">
        <f>AH26</f>
        <v>0</v>
      </c>
      <c r="AG27" s="50"/>
      <c r="AH27" s="51"/>
      <c r="AI27" s="49">
        <f>AK26</f>
        <v>0</v>
      </c>
      <c r="AJ27" s="50"/>
      <c r="AK27" s="51"/>
      <c r="AL27" s="49">
        <f>AN26</f>
        <v>28608.051879946182</v>
      </c>
      <c r="AM27" s="50"/>
      <c r="AN27" s="51"/>
    </row>
    <row r="28" spans="1:40">
      <c r="A28" s="18" t="s">
        <v>24</v>
      </c>
    </row>
    <row r="29" spans="1:40">
      <c r="A29" s="52" t="s">
        <v>17</v>
      </c>
      <c r="B29" s="52"/>
      <c r="C29" s="52"/>
      <c r="D29" s="52"/>
      <c r="E29" s="52"/>
      <c r="F29" s="52"/>
    </row>
    <row r="30" spans="1:40">
      <c r="A30" s="15" t="s">
        <v>18</v>
      </c>
      <c r="B30" s="15"/>
      <c r="C30" s="15"/>
      <c r="D30" s="15"/>
      <c r="E30" s="15"/>
      <c r="F30" s="15"/>
    </row>
    <row r="31" spans="1:40">
      <c r="A31" s="15" t="s">
        <v>19</v>
      </c>
      <c r="B31" s="15"/>
      <c r="C31" s="15"/>
      <c r="D31" s="15"/>
      <c r="E31" s="15"/>
      <c r="F31" s="15"/>
    </row>
    <row r="32" spans="1:40">
      <c r="A32" s="15" t="s">
        <v>20</v>
      </c>
    </row>
    <row r="33" spans="1:25" ht="35.25" customHeight="1">
      <c r="A33" s="53" t="s">
        <v>21</v>
      </c>
      <c r="B33" s="53"/>
      <c r="C33" s="53"/>
      <c r="D33" s="53"/>
      <c r="E33" s="53"/>
      <c r="F33" s="53"/>
      <c r="G33" s="53"/>
      <c r="H33" s="53"/>
      <c r="I33" s="53"/>
      <c r="J33" s="53"/>
      <c r="K33" s="53"/>
      <c r="L33" s="53"/>
      <c r="M33" s="53"/>
      <c r="N33" s="53"/>
      <c r="O33" s="53"/>
      <c r="P33" s="53"/>
      <c r="Q33" s="53"/>
      <c r="R33" s="53"/>
      <c r="S33" s="53"/>
      <c r="T33" s="53"/>
      <c r="U33" s="53"/>
      <c r="V33" s="53"/>
      <c r="W33" s="53"/>
      <c r="X33" s="53"/>
      <c r="Y33" s="53"/>
    </row>
    <row r="34" spans="1:25">
      <c r="A34" s="15"/>
    </row>
  </sheetData>
  <mergeCells count="30">
    <mergeCell ref="AI27:AK27"/>
    <mergeCell ref="AL27:AN27"/>
    <mergeCell ref="A29:F29"/>
    <mergeCell ref="A33:Y33"/>
    <mergeCell ref="Q27:S27"/>
    <mergeCell ref="T27:V27"/>
    <mergeCell ref="W27:Y27"/>
    <mergeCell ref="Z27:AB27"/>
    <mergeCell ref="AC27:AE27"/>
    <mergeCell ref="AF27:AH27"/>
    <mergeCell ref="B27:D27"/>
    <mergeCell ref="E27:G27"/>
    <mergeCell ref="H27:J27"/>
    <mergeCell ref="K27:M27"/>
    <mergeCell ref="N27:P27"/>
    <mergeCell ref="AK7:AN7"/>
    <mergeCell ref="A9:AN9"/>
    <mergeCell ref="B10:D10"/>
    <mergeCell ref="E10:G10"/>
    <mergeCell ref="H10:J10"/>
    <mergeCell ref="K10:M10"/>
    <mergeCell ref="N10:P10"/>
    <mergeCell ref="Q10:S10"/>
    <mergeCell ref="T10:V10"/>
    <mergeCell ref="W10:Y10"/>
    <mergeCell ref="Z10:AB10"/>
    <mergeCell ref="AC10:AE10"/>
    <mergeCell ref="AF10:AH10"/>
    <mergeCell ref="AI10:AK10"/>
    <mergeCell ref="AL10:AN10"/>
  </mergeCells>
  <conditionalFormatting sqref="B13:AN15 B16:K16 M16:AN16 B17:AN20">
    <cfRule type="cellIs" dxfId="126" priority="2" operator="equal">
      <formula>0</formula>
    </cfRule>
  </conditionalFormatting>
  <conditionalFormatting sqref="B22:AN26">
    <cfRule type="cellIs" dxfId="125" priority="1" operator="equal">
      <formula>0</formula>
    </cfRule>
  </conditionalFormatting>
  <pageMargins left="0.7" right="0.7" top="0.75" bottom="0.75" header="0.3" footer="0.3"/>
  <pageSetup scale="68" fitToWidth="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9B326-2ADF-4B88-AFC9-2E32ADDD59A8}">
  <dimension ref="B2:AO38"/>
  <sheetViews>
    <sheetView zoomScale="85" zoomScaleNormal="85" workbookViewId="0">
      <selection activeCell="A10" sqref="A10:XFD10"/>
    </sheetView>
  </sheetViews>
  <sheetFormatPr defaultRowHeight="15"/>
  <cols>
    <col min="1" max="1" width="9.140625" style="28"/>
    <col min="2" max="2" width="26.42578125" style="28" bestFit="1" customWidth="1"/>
    <col min="3" max="3" width="12.140625" style="28" bestFit="1" customWidth="1"/>
    <col min="4" max="5" width="9.140625" style="28"/>
    <col min="6" max="6" width="12.140625" style="28" bestFit="1" customWidth="1"/>
    <col min="7" max="7" width="9.140625" style="28"/>
    <col min="8" max="8" width="10" style="28" customWidth="1"/>
    <col min="9" max="9" width="12.140625" style="28" bestFit="1" customWidth="1"/>
    <col min="10" max="10" width="10.42578125" style="28" customWidth="1"/>
    <col min="11" max="11" width="9.7109375" style="28" customWidth="1"/>
    <col min="12" max="12" width="12.140625" style="28" bestFit="1" customWidth="1"/>
    <col min="13" max="14" width="9.140625" style="28"/>
    <col min="15" max="15" width="12.140625" style="28" bestFit="1" customWidth="1"/>
    <col min="16" max="17" width="9.140625" style="28"/>
    <col min="18" max="18" width="12.140625" style="28" bestFit="1" customWidth="1"/>
    <col min="19" max="20" width="9.140625" style="28"/>
    <col min="21" max="21" width="12.140625" style="28" bestFit="1" customWidth="1"/>
    <col min="22" max="23" width="9.140625" style="28"/>
    <col min="24" max="24" width="12.140625" style="28" bestFit="1" customWidth="1"/>
    <col min="25" max="26" width="9.140625" style="28"/>
    <col min="27" max="27" width="12.140625" style="28" bestFit="1" customWidth="1"/>
    <col min="28" max="29" width="9.140625" style="28"/>
    <col min="30" max="30" width="12.140625" style="28" bestFit="1" customWidth="1"/>
    <col min="31" max="32" width="9.140625" style="28"/>
    <col min="33" max="33" width="12.140625" style="28" bestFit="1" customWidth="1"/>
    <col min="34" max="35" width="9.140625" style="28"/>
    <col min="36" max="36" width="12.140625" style="28" bestFit="1" customWidth="1"/>
    <col min="37" max="38" width="9.140625" style="28"/>
    <col min="39" max="39" width="12.140625" style="28" bestFit="1" customWidth="1"/>
    <col min="40" max="40" width="10.7109375" style="28" customWidth="1"/>
    <col min="41" max="41" width="12.140625" style="28" customWidth="1"/>
    <col min="42" max="16384" width="9.140625" style="28"/>
  </cols>
  <sheetData>
    <row r="2" spans="2:41" ht="18.75">
      <c r="B2" s="63" t="s">
        <v>75</v>
      </c>
      <c r="C2" s="63"/>
      <c r="D2" s="63"/>
      <c r="E2" s="63"/>
      <c r="F2" s="63"/>
      <c r="G2" s="63"/>
      <c r="H2" s="63"/>
      <c r="I2" s="63"/>
      <c r="J2" s="63"/>
      <c r="K2" s="63"/>
      <c r="L2" s="63"/>
    </row>
    <row r="4" spans="2:41" ht="15" customHeight="1">
      <c r="C4" s="57" t="s">
        <v>27</v>
      </c>
      <c r="D4" s="58"/>
      <c r="E4" s="59"/>
      <c r="F4" s="54" t="s">
        <v>28</v>
      </c>
      <c r="G4" s="55"/>
      <c r="H4" s="56"/>
      <c r="I4" s="57" t="s">
        <v>29</v>
      </c>
      <c r="J4" s="58"/>
      <c r="K4" s="59"/>
      <c r="L4" s="54" t="s">
        <v>30</v>
      </c>
      <c r="M4" s="55"/>
      <c r="N4" s="56"/>
      <c r="O4" s="57" t="s">
        <v>31</v>
      </c>
      <c r="P4" s="58"/>
      <c r="Q4" s="59"/>
      <c r="R4" s="54" t="s">
        <v>32</v>
      </c>
      <c r="S4" s="55"/>
      <c r="T4" s="56"/>
      <c r="U4" s="57" t="s">
        <v>33</v>
      </c>
      <c r="V4" s="58"/>
      <c r="W4" s="59"/>
      <c r="X4" s="54" t="s">
        <v>34</v>
      </c>
      <c r="Y4" s="55"/>
      <c r="Z4" s="56"/>
      <c r="AA4" s="57" t="s">
        <v>35</v>
      </c>
      <c r="AB4" s="58"/>
      <c r="AC4" s="59"/>
      <c r="AD4" s="54" t="s">
        <v>36</v>
      </c>
      <c r="AE4" s="55"/>
      <c r="AF4" s="56"/>
      <c r="AG4" s="57" t="s">
        <v>37</v>
      </c>
      <c r="AH4" s="58"/>
      <c r="AI4" s="59"/>
      <c r="AJ4" s="54" t="s">
        <v>38</v>
      </c>
      <c r="AK4" s="55"/>
      <c r="AL4" s="56"/>
      <c r="AM4" s="57" t="s">
        <v>39</v>
      </c>
      <c r="AN4" s="58"/>
      <c r="AO4" s="59"/>
    </row>
    <row r="5" spans="2:41" ht="30">
      <c r="B5" s="29" t="s">
        <v>40</v>
      </c>
      <c r="C5" s="30" t="s">
        <v>0</v>
      </c>
      <c r="D5" s="31" t="s">
        <v>41</v>
      </c>
      <c r="E5" s="30" t="s">
        <v>42</v>
      </c>
      <c r="F5" s="29" t="s">
        <v>0</v>
      </c>
      <c r="G5" s="32" t="s">
        <v>41</v>
      </c>
      <c r="H5" s="29" t="s">
        <v>42</v>
      </c>
      <c r="I5" s="30" t="s">
        <v>0</v>
      </c>
      <c r="J5" s="31" t="s">
        <v>41</v>
      </c>
      <c r="K5" s="30" t="s">
        <v>42</v>
      </c>
      <c r="L5" s="29" t="s">
        <v>0</v>
      </c>
      <c r="M5" s="32" t="s">
        <v>41</v>
      </c>
      <c r="N5" s="29" t="s">
        <v>42</v>
      </c>
      <c r="O5" s="30" t="s">
        <v>0</v>
      </c>
      <c r="P5" s="31" t="s">
        <v>41</v>
      </c>
      <c r="Q5" s="30" t="s">
        <v>42</v>
      </c>
      <c r="R5" s="29" t="s">
        <v>0</v>
      </c>
      <c r="S5" s="32" t="s">
        <v>41</v>
      </c>
      <c r="T5" s="29" t="s">
        <v>42</v>
      </c>
      <c r="U5" s="30" t="s">
        <v>0</v>
      </c>
      <c r="V5" s="31" t="s">
        <v>41</v>
      </c>
      <c r="W5" s="30" t="s">
        <v>42</v>
      </c>
      <c r="X5" s="29" t="s">
        <v>0</v>
      </c>
      <c r="Y5" s="32" t="s">
        <v>41</v>
      </c>
      <c r="Z5" s="29" t="s">
        <v>42</v>
      </c>
      <c r="AA5" s="30" t="s">
        <v>0</v>
      </c>
      <c r="AB5" s="31" t="s">
        <v>41</v>
      </c>
      <c r="AC5" s="30" t="s">
        <v>42</v>
      </c>
      <c r="AD5" s="29" t="s">
        <v>0</v>
      </c>
      <c r="AE5" s="32" t="s">
        <v>41</v>
      </c>
      <c r="AF5" s="29" t="s">
        <v>42</v>
      </c>
      <c r="AG5" s="30" t="s">
        <v>0</v>
      </c>
      <c r="AH5" s="31" t="s">
        <v>41</v>
      </c>
      <c r="AI5" s="30" t="s">
        <v>42</v>
      </c>
      <c r="AJ5" s="29" t="s">
        <v>0</v>
      </c>
      <c r="AK5" s="32" t="s">
        <v>41</v>
      </c>
      <c r="AL5" s="29" t="s">
        <v>42</v>
      </c>
      <c r="AM5" s="30" t="s">
        <v>0</v>
      </c>
      <c r="AN5" s="31" t="s">
        <v>41</v>
      </c>
      <c r="AO5" s="30" t="s">
        <v>42</v>
      </c>
    </row>
    <row r="6" spans="2:41">
      <c r="B6" s="33" t="s">
        <v>43</v>
      </c>
      <c r="C6" s="34"/>
      <c r="D6" s="34"/>
      <c r="E6" s="34"/>
      <c r="F6" s="35">
        <v>7.7469265403163101</v>
      </c>
      <c r="G6" s="35">
        <v>2.2289958421796303</v>
      </c>
      <c r="H6" s="35">
        <v>9.9759223824959395</v>
      </c>
      <c r="I6" s="34">
        <v>0.40855900000000001</v>
      </c>
      <c r="J6" s="34">
        <v>6.0899999999999999E-3</v>
      </c>
      <c r="K6" s="34">
        <v>0.41464899999999999</v>
      </c>
      <c r="L6" s="35"/>
      <c r="M6" s="35"/>
      <c r="N6" s="35"/>
      <c r="O6" s="34"/>
      <c r="P6" s="34"/>
      <c r="Q6" s="34"/>
      <c r="R6" s="35"/>
      <c r="S6" s="35"/>
      <c r="T6" s="35"/>
      <c r="U6" s="34">
        <v>1.4628479999999999</v>
      </c>
      <c r="V6" s="34">
        <v>0.20199700000000001</v>
      </c>
      <c r="W6" s="34">
        <v>1.6648449999999999</v>
      </c>
      <c r="X6" s="35">
        <v>113.11971441</v>
      </c>
      <c r="Y6" s="35"/>
      <c r="Z6" s="35">
        <v>113.11971441</v>
      </c>
      <c r="AA6" s="34"/>
      <c r="AB6" s="34"/>
      <c r="AC6" s="34"/>
      <c r="AD6" s="35">
        <v>13.370274999999999</v>
      </c>
      <c r="AE6" s="35"/>
      <c r="AF6" s="35">
        <v>13.370274999999999</v>
      </c>
      <c r="AG6" s="34"/>
      <c r="AH6" s="34"/>
      <c r="AI6" s="34"/>
      <c r="AJ6" s="35"/>
      <c r="AK6" s="35"/>
      <c r="AL6" s="35"/>
      <c r="AM6" s="34">
        <v>136.10832295031631</v>
      </c>
      <c r="AN6" s="34">
        <v>2.4370828421796302</v>
      </c>
      <c r="AO6" s="34">
        <v>138.54540579249593</v>
      </c>
    </row>
    <row r="7" spans="2:41">
      <c r="B7" s="33" t="s">
        <v>44</v>
      </c>
      <c r="C7" s="34">
        <v>0.11026</v>
      </c>
      <c r="D7" s="34"/>
      <c r="E7" s="34">
        <v>0.11026</v>
      </c>
      <c r="F7" s="35">
        <v>2.7345999999999999E-2</v>
      </c>
      <c r="G7" s="35"/>
      <c r="H7" s="35">
        <v>2.7345999999999999E-2</v>
      </c>
      <c r="I7" s="34">
        <v>0.23857800000000001</v>
      </c>
      <c r="J7" s="34"/>
      <c r="K7" s="34">
        <v>0.23857800000000001</v>
      </c>
      <c r="L7" s="35"/>
      <c r="M7" s="35"/>
      <c r="N7" s="35"/>
      <c r="O7" s="34"/>
      <c r="P7" s="34"/>
      <c r="Q7" s="34"/>
      <c r="R7" s="35"/>
      <c r="S7" s="35"/>
      <c r="T7" s="35"/>
      <c r="U7" s="34"/>
      <c r="V7" s="34"/>
      <c r="W7" s="34"/>
      <c r="X7" s="35"/>
      <c r="Y7" s="35"/>
      <c r="Z7" s="35"/>
      <c r="AA7" s="34">
        <v>0.52625100000000002</v>
      </c>
      <c r="AB7" s="34"/>
      <c r="AC7" s="34">
        <v>0.52625100000000002</v>
      </c>
      <c r="AD7" s="35">
        <v>0.74575600000000009</v>
      </c>
      <c r="AE7" s="35"/>
      <c r="AF7" s="35">
        <v>0.74575600000000009</v>
      </c>
      <c r="AG7" s="34">
        <v>0.314473</v>
      </c>
      <c r="AH7" s="34"/>
      <c r="AI7" s="34">
        <v>0.314473</v>
      </c>
      <c r="AJ7" s="35"/>
      <c r="AK7" s="35"/>
      <c r="AL7" s="35"/>
      <c r="AM7" s="34">
        <v>1.9626640000000002</v>
      </c>
      <c r="AN7" s="34"/>
      <c r="AO7" s="34">
        <v>1.9626640000000002</v>
      </c>
    </row>
    <row r="8" spans="2:41">
      <c r="B8" s="33" t="s">
        <v>45</v>
      </c>
      <c r="C8" s="34">
        <v>12.053588999999999</v>
      </c>
      <c r="D8" s="34"/>
      <c r="E8" s="34">
        <v>12.053588999999999</v>
      </c>
      <c r="F8" s="35">
        <v>13.577321</v>
      </c>
      <c r="G8" s="35">
        <v>1.1297E-2</v>
      </c>
      <c r="H8" s="35">
        <v>13.588617999999999</v>
      </c>
      <c r="I8" s="34">
        <v>24.550286</v>
      </c>
      <c r="J8" s="34"/>
      <c r="K8" s="34">
        <v>24.550286</v>
      </c>
      <c r="L8" s="35"/>
      <c r="M8" s="35"/>
      <c r="N8" s="35"/>
      <c r="O8" s="34"/>
      <c r="P8" s="34"/>
      <c r="Q8" s="34"/>
      <c r="R8" s="35">
        <v>2.24586</v>
      </c>
      <c r="S8" s="35"/>
      <c r="T8" s="35">
        <v>2.24586</v>
      </c>
      <c r="U8" s="34"/>
      <c r="V8" s="34"/>
      <c r="W8" s="34"/>
      <c r="X8" s="35">
        <v>9.6461679999999994</v>
      </c>
      <c r="Y8" s="35"/>
      <c r="Z8" s="35">
        <v>9.6461679999999994</v>
      </c>
      <c r="AA8" s="34">
        <v>59.671813999999998</v>
      </c>
      <c r="AB8" s="34"/>
      <c r="AC8" s="34">
        <v>59.671813999999998</v>
      </c>
      <c r="AD8" s="35">
        <v>71.448397999999997</v>
      </c>
      <c r="AE8" s="35"/>
      <c r="AF8" s="35">
        <v>71.448397999999997</v>
      </c>
      <c r="AG8" s="34">
        <v>35.139743000000003</v>
      </c>
      <c r="AH8" s="34"/>
      <c r="AI8" s="34">
        <v>35.139743000000003</v>
      </c>
      <c r="AJ8" s="35"/>
      <c r="AK8" s="35"/>
      <c r="AL8" s="35"/>
      <c r="AM8" s="34">
        <v>228.333179</v>
      </c>
      <c r="AN8" s="34">
        <v>1.1297E-2</v>
      </c>
      <c r="AO8" s="34">
        <v>228.34447599999999</v>
      </c>
    </row>
    <row r="9" spans="2:41">
      <c r="B9" s="33" t="s">
        <v>46</v>
      </c>
      <c r="C9" s="34"/>
      <c r="D9" s="34"/>
      <c r="E9" s="34"/>
      <c r="F9" s="35">
        <v>18.704354665050499</v>
      </c>
      <c r="G9" s="35">
        <v>3.5951353599741296</v>
      </c>
      <c r="H9" s="35">
        <v>22.299490025024632</v>
      </c>
      <c r="I9" s="34"/>
      <c r="J9" s="34">
        <v>75.713765097791139</v>
      </c>
      <c r="K9" s="34">
        <v>75.713765097791139</v>
      </c>
      <c r="L9" s="35"/>
      <c r="M9" s="35"/>
      <c r="N9" s="35"/>
      <c r="O9" s="34"/>
      <c r="P9" s="34"/>
      <c r="Q9" s="34"/>
      <c r="R9" s="35"/>
      <c r="S9" s="35"/>
      <c r="T9" s="35"/>
      <c r="U9" s="34"/>
      <c r="V9" s="34"/>
      <c r="W9" s="34"/>
      <c r="X9" s="35"/>
      <c r="Y9" s="35"/>
      <c r="Z9" s="35"/>
      <c r="AA9" s="34"/>
      <c r="AB9" s="34"/>
      <c r="AC9" s="34"/>
      <c r="AD9" s="35"/>
      <c r="AE9" s="35"/>
      <c r="AF9" s="35"/>
      <c r="AG9" s="34"/>
      <c r="AH9" s="34">
        <v>6.3614185328776198</v>
      </c>
      <c r="AI9" s="34">
        <v>6.3614185328776198</v>
      </c>
      <c r="AJ9" s="35"/>
      <c r="AK9" s="35"/>
      <c r="AL9" s="35"/>
      <c r="AM9" s="34">
        <v>18.704354665050499</v>
      </c>
      <c r="AN9" s="34">
        <v>85.670318990642897</v>
      </c>
      <c r="AO9" s="34">
        <v>104.37467365569339</v>
      </c>
    </row>
    <row r="10" spans="2:41">
      <c r="B10" s="33" t="s">
        <v>47</v>
      </c>
      <c r="C10" s="34"/>
      <c r="D10" s="34"/>
      <c r="E10" s="34"/>
      <c r="F10" s="35"/>
      <c r="G10" s="35"/>
      <c r="H10" s="35"/>
      <c r="I10" s="34"/>
      <c r="J10" s="34"/>
      <c r="K10" s="34"/>
      <c r="L10" s="35"/>
      <c r="M10" s="35"/>
      <c r="N10" s="35"/>
      <c r="O10" s="34"/>
      <c r="P10" s="34"/>
      <c r="Q10" s="34"/>
      <c r="R10" s="35"/>
      <c r="S10" s="35"/>
      <c r="T10" s="35"/>
      <c r="U10" s="34"/>
      <c r="V10" s="34"/>
      <c r="W10" s="34"/>
      <c r="X10" s="35"/>
      <c r="Y10" s="35"/>
      <c r="Z10" s="35"/>
      <c r="AA10" s="34"/>
      <c r="AB10" s="34"/>
      <c r="AC10" s="34"/>
      <c r="AD10" s="35"/>
      <c r="AE10" s="35"/>
      <c r="AF10" s="35"/>
      <c r="AG10" s="34"/>
      <c r="AH10" s="34"/>
      <c r="AI10" s="34"/>
      <c r="AJ10" s="35"/>
      <c r="AK10" s="35"/>
      <c r="AL10" s="35"/>
      <c r="AM10" s="34"/>
      <c r="AN10" s="34"/>
      <c r="AO10" s="34"/>
    </row>
    <row r="11" spans="2:41">
      <c r="B11" s="33" t="s">
        <v>48</v>
      </c>
      <c r="C11" s="34"/>
      <c r="D11" s="34"/>
      <c r="E11" s="34"/>
      <c r="F11" s="35">
        <v>0.24566499999999999</v>
      </c>
      <c r="G11" s="35">
        <v>2.0830769999999998</v>
      </c>
      <c r="H11" s="35">
        <v>2.3287420000000001</v>
      </c>
      <c r="I11" s="34"/>
      <c r="J11" s="34"/>
      <c r="K11" s="34"/>
      <c r="L11" s="35"/>
      <c r="M11" s="35"/>
      <c r="N11" s="35"/>
      <c r="O11" s="34"/>
      <c r="P11" s="34"/>
      <c r="Q11" s="34"/>
      <c r="R11" s="35"/>
      <c r="S11" s="35"/>
      <c r="T11" s="35"/>
      <c r="U11" s="34"/>
      <c r="V11" s="34"/>
      <c r="W11" s="34"/>
      <c r="X11" s="35"/>
      <c r="Y11" s="35"/>
      <c r="Z11" s="35"/>
      <c r="AA11" s="34"/>
      <c r="AB11" s="34"/>
      <c r="AC11" s="34"/>
      <c r="AD11" s="35"/>
      <c r="AE11" s="35"/>
      <c r="AF11" s="35"/>
      <c r="AG11" s="34"/>
      <c r="AH11" s="34"/>
      <c r="AI11" s="34"/>
      <c r="AJ11" s="35"/>
      <c r="AK11" s="35"/>
      <c r="AL11" s="35"/>
      <c r="AM11" s="34">
        <v>0.24566499999999999</v>
      </c>
      <c r="AN11" s="34">
        <v>2.0830769999999998</v>
      </c>
      <c r="AO11" s="34">
        <v>2.3287420000000001</v>
      </c>
    </row>
    <row r="12" spans="2:41" ht="30">
      <c r="B12" s="36" t="s">
        <v>49</v>
      </c>
      <c r="C12" s="34"/>
      <c r="D12" s="34"/>
      <c r="E12" s="34"/>
      <c r="F12" s="35">
        <v>0.71931086165822</v>
      </c>
      <c r="G12" s="35">
        <v>4.2315069831825998</v>
      </c>
      <c r="H12" s="35">
        <v>4.9508178448408193</v>
      </c>
      <c r="I12" s="34"/>
      <c r="J12" s="34"/>
      <c r="K12" s="34"/>
      <c r="L12" s="35"/>
      <c r="M12" s="35"/>
      <c r="N12" s="35"/>
      <c r="O12" s="34"/>
      <c r="P12" s="34"/>
      <c r="Q12" s="34"/>
      <c r="R12" s="35"/>
      <c r="S12" s="35"/>
      <c r="T12" s="35"/>
      <c r="U12" s="34"/>
      <c r="V12" s="34"/>
      <c r="W12" s="34"/>
      <c r="X12" s="35"/>
      <c r="Y12" s="35"/>
      <c r="Z12" s="35"/>
      <c r="AA12" s="34"/>
      <c r="AB12" s="34"/>
      <c r="AC12" s="34"/>
      <c r="AD12" s="35"/>
      <c r="AE12" s="35"/>
      <c r="AF12" s="35"/>
      <c r="AG12" s="34"/>
      <c r="AH12" s="34"/>
      <c r="AI12" s="34"/>
      <c r="AJ12" s="35"/>
      <c r="AK12" s="35"/>
      <c r="AL12" s="35"/>
      <c r="AM12" s="34">
        <v>0.71931086165822</v>
      </c>
      <c r="AN12" s="34">
        <v>4.2315069831825998</v>
      </c>
      <c r="AO12" s="34">
        <v>4.9508178448408193</v>
      </c>
    </row>
    <row r="13" spans="2:41">
      <c r="B13" s="33" t="s">
        <v>50</v>
      </c>
      <c r="C13" s="34"/>
      <c r="D13" s="34"/>
      <c r="E13" s="34"/>
      <c r="F13" s="35">
        <v>92.468212000000008</v>
      </c>
      <c r="G13" s="35">
        <v>76.681141999999994</v>
      </c>
      <c r="H13" s="35">
        <v>169.14935400000002</v>
      </c>
      <c r="I13" s="34"/>
      <c r="J13" s="34"/>
      <c r="K13" s="34"/>
      <c r="L13" s="35"/>
      <c r="M13" s="35"/>
      <c r="N13" s="35"/>
      <c r="O13" s="34"/>
      <c r="P13" s="34"/>
      <c r="Q13" s="34"/>
      <c r="R13" s="35"/>
      <c r="S13" s="35"/>
      <c r="T13" s="35"/>
      <c r="U13" s="34"/>
      <c r="V13" s="34"/>
      <c r="W13" s="34"/>
      <c r="X13" s="35"/>
      <c r="Y13" s="35"/>
      <c r="Z13" s="35"/>
      <c r="AA13" s="34"/>
      <c r="AB13" s="34"/>
      <c r="AC13" s="34"/>
      <c r="AD13" s="35">
        <v>41.542727999999997</v>
      </c>
      <c r="AE13" s="35">
        <v>24.617267999999999</v>
      </c>
      <c r="AF13" s="35">
        <v>66.159995999999992</v>
      </c>
      <c r="AG13" s="34"/>
      <c r="AH13" s="34"/>
      <c r="AI13" s="34"/>
      <c r="AJ13" s="35"/>
      <c r="AK13" s="35"/>
      <c r="AL13" s="35"/>
      <c r="AM13" s="34">
        <v>134.01094000000001</v>
      </c>
      <c r="AN13" s="34">
        <v>101.29840999999999</v>
      </c>
      <c r="AO13" s="34">
        <v>235.30934999999999</v>
      </c>
    </row>
    <row r="14" spans="2:41">
      <c r="B14" s="33" t="s">
        <v>51</v>
      </c>
      <c r="C14" s="34"/>
      <c r="D14" s="34"/>
      <c r="E14" s="34"/>
      <c r="F14" s="35">
        <v>0.58561600000000003</v>
      </c>
      <c r="G14" s="35">
        <v>2.0196200000000002</v>
      </c>
      <c r="H14" s="35">
        <v>2.6052360000000001</v>
      </c>
      <c r="I14" s="34"/>
      <c r="J14" s="34">
        <v>12.175782999999999</v>
      </c>
      <c r="K14" s="34">
        <v>12.175782999999999</v>
      </c>
      <c r="L14" s="35"/>
      <c r="M14" s="35"/>
      <c r="N14" s="35"/>
      <c r="O14" s="34"/>
      <c r="P14" s="34"/>
      <c r="Q14" s="34"/>
      <c r="R14" s="35"/>
      <c r="S14" s="35"/>
      <c r="T14" s="35"/>
      <c r="U14" s="34"/>
      <c r="V14" s="34">
        <v>0.67013299999999998</v>
      </c>
      <c r="W14" s="34">
        <v>0.67013299999999998</v>
      </c>
      <c r="X14" s="35"/>
      <c r="Y14" s="35"/>
      <c r="Z14" s="35"/>
      <c r="AA14" s="34"/>
      <c r="AB14" s="34">
        <v>2.2000000000000002</v>
      </c>
      <c r="AC14" s="34">
        <v>2.2000000000000002</v>
      </c>
      <c r="AD14" s="35"/>
      <c r="AE14" s="35"/>
      <c r="AF14" s="35"/>
      <c r="AG14" s="34"/>
      <c r="AH14" s="34"/>
      <c r="AI14" s="34"/>
      <c r="AJ14" s="35"/>
      <c r="AK14" s="35"/>
      <c r="AL14" s="35"/>
      <c r="AM14" s="34">
        <v>0.58561600000000003</v>
      </c>
      <c r="AN14" s="34">
        <v>17.065535999999998</v>
      </c>
      <c r="AO14" s="34">
        <v>17.651152</v>
      </c>
    </row>
    <row r="15" spans="2:41">
      <c r="B15" s="33" t="s">
        <v>52</v>
      </c>
      <c r="C15" s="34"/>
      <c r="D15" s="34"/>
      <c r="E15" s="34"/>
      <c r="F15" s="35">
        <v>198.33159348932364</v>
      </c>
      <c r="G15" s="35">
        <v>163.29071655899517</v>
      </c>
      <c r="H15" s="35">
        <v>361.62231004831881</v>
      </c>
      <c r="I15" s="34">
        <v>33.311627000000001</v>
      </c>
      <c r="J15" s="34">
        <v>113.26415699011787</v>
      </c>
      <c r="K15" s="34">
        <v>146.57578399011786</v>
      </c>
      <c r="L15" s="35"/>
      <c r="M15" s="35"/>
      <c r="N15" s="35"/>
      <c r="O15" s="34">
        <v>3.57684439931682</v>
      </c>
      <c r="P15" s="34">
        <v>24.632007140391401</v>
      </c>
      <c r="Q15" s="34">
        <v>28.20885153970822</v>
      </c>
      <c r="R15" s="35">
        <v>0.22131100000000001</v>
      </c>
      <c r="S15" s="35"/>
      <c r="T15" s="35">
        <v>0.22131100000000001</v>
      </c>
      <c r="U15" s="34">
        <v>18.459935000000002</v>
      </c>
      <c r="V15" s="34">
        <v>27.275436999999997</v>
      </c>
      <c r="W15" s="34">
        <v>45.735372000000005</v>
      </c>
      <c r="X15" s="35">
        <v>192.379976699</v>
      </c>
      <c r="Y15" s="35">
        <v>9.07916961868081</v>
      </c>
      <c r="Z15" s="35">
        <v>201.45914631768082</v>
      </c>
      <c r="AA15" s="34">
        <v>6.0227675964393201</v>
      </c>
      <c r="AB15" s="34">
        <v>21.00013714564097</v>
      </c>
      <c r="AC15" s="34">
        <v>27.022904742080293</v>
      </c>
      <c r="AD15" s="35">
        <v>0.02</v>
      </c>
      <c r="AE15" s="35">
        <v>95.330541271216589</v>
      </c>
      <c r="AF15" s="35">
        <v>95.350541271216585</v>
      </c>
      <c r="AG15" s="34"/>
      <c r="AH15" s="34">
        <v>51.229000063255619</v>
      </c>
      <c r="AI15" s="34">
        <v>51.229000063255619</v>
      </c>
      <c r="AJ15" s="35"/>
      <c r="AK15" s="35">
        <v>0.59</v>
      </c>
      <c r="AL15" s="35">
        <v>0.59</v>
      </c>
      <c r="AM15" s="34">
        <v>452.32405518407978</v>
      </c>
      <c r="AN15" s="34">
        <v>505.69116578829841</v>
      </c>
      <c r="AO15" s="34">
        <v>958.0152209723783</v>
      </c>
    </row>
    <row r="16" spans="2:41">
      <c r="B16" s="33" t="s">
        <v>53</v>
      </c>
      <c r="C16" s="34"/>
      <c r="D16" s="34"/>
      <c r="E16" s="34"/>
      <c r="F16" s="35">
        <v>82.254736010070332</v>
      </c>
      <c r="G16" s="35">
        <v>36.86836372457401</v>
      </c>
      <c r="H16" s="35">
        <v>119.12309973464434</v>
      </c>
      <c r="I16" s="34"/>
      <c r="J16" s="34">
        <v>29.140493546344899</v>
      </c>
      <c r="K16" s="34">
        <v>29.140493546344899</v>
      </c>
      <c r="L16" s="35"/>
      <c r="M16" s="35"/>
      <c r="N16" s="35"/>
      <c r="O16" s="34"/>
      <c r="P16" s="34"/>
      <c r="Q16" s="34"/>
      <c r="R16" s="35"/>
      <c r="S16" s="35"/>
      <c r="T16" s="35"/>
      <c r="U16" s="34">
        <v>0.67721500000000001</v>
      </c>
      <c r="V16" s="34">
        <v>10.408018999999999</v>
      </c>
      <c r="W16" s="34">
        <v>11.085234</v>
      </c>
      <c r="X16" s="35">
        <v>1.49</v>
      </c>
      <c r="Y16" s="35">
        <v>8.2839874276896399</v>
      </c>
      <c r="Z16" s="35">
        <v>9.7739874276896401</v>
      </c>
      <c r="AA16" s="34"/>
      <c r="AB16" s="34">
        <v>36.914242320680401</v>
      </c>
      <c r="AC16" s="34">
        <v>36.914242320680401</v>
      </c>
      <c r="AD16" s="35"/>
      <c r="AE16" s="35">
        <v>4.1174826006733696</v>
      </c>
      <c r="AF16" s="35">
        <v>4.1174826006733696</v>
      </c>
      <c r="AG16" s="34">
        <v>31.74531500280569</v>
      </c>
      <c r="AH16" s="34">
        <v>54.849673023909702</v>
      </c>
      <c r="AI16" s="34">
        <v>86.594988026715384</v>
      </c>
      <c r="AJ16" s="35"/>
      <c r="AK16" s="35"/>
      <c r="AL16" s="35"/>
      <c r="AM16" s="34">
        <v>116.16726601287601</v>
      </c>
      <c r="AN16" s="34">
        <v>180.58226164387202</v>
      </c>
      <c r="AO16" s="34">
        <v>296.74952765674806</v>
      </c>
    </row>
    <row r="17" spans="2:41">
      <c r="B17" s="33" t="s">
        <v>54</v>
      </c>
      <c r="C17" s="34"/>
      <c r="D17" s="34"/>
      <c r="E17" s="34"/>
      <c r="F17" s="35">
        <v>0.23367299999999999</v>
      </c>
      <c r="G17" s="35"/>
      <c r="H17" s="35">
        <v>0.23367299999999999</v>
      </c>
      <c r="I17" s="34"/>
      <c r="J17" s="34"/>
      <c r="K17" s="34"/>
      <c r="L17" s="35"/>
      <c r="M17" s="35"/>
      <c r="N17" s="35"/>
      <c r="O17" s="34"/>
      <c r="P17" s="34"/>
      <c r="Q17" s="34"/>
      <c r="R17" s="35"/>
      <c r="S17" s="35"/>
      <c r="T17" s="35"/>
      <c r="U17" s="34"/>
      <c r="V17" s="34">
        <v>9.3399999999999997E-2</v>
      </c>
      <c r="W17" s="34">
        <v>9.3399999999999997E-2</v>
      </c>
      <c r="X17" s="35"/>
      <c r="Y17" s="35">
        <v>0.55241899999999999</v>
      </c>
      <c r="Z17" s="35">
        <v>0.55241899999999999</v>
      </c>
      <c r="AA17" s="34"/>
      <c r="AB17" s="34"/>
      <c r="AC17" s="34"/>
      <c r="AD17" s="35"/>
      <c r="AE17" s="35"/>
      <c r="AF17" s="35"/>
      <c r="AG17" s="34"/>
      <c r="AH17" s="34"/>
      <c r="AI17" s="34"/>
      <c r="AJ17" s="35"/>
      <c r="AK17" s="35"/>
      <c r="AL17" s="35"/>
      <c r="AM17" s="34">
        <v>0.23367299999999999</v>
      </c>
      <c r="AN17" s="34">
        <v>0.64581900000000003</v>
      </c>
      <c r="AO17" s="34">
        <v>0.87949199999999994</v>
      </c>
    </row>
    <row r="18" spans="2:41">
      <c r="B18" s="33" t="s">
        <v>55</v>
      </c>
      <c r="C18" s="34"/>
      <c r="D18" s="34"/>
      <c r="E18" s="34"/>
      <c r="F18" s="35">
        <v>6.4505902890000009</v>
      </c>
      <c r="G18" s="35">
        <v>3.4486201449996901</v>
      </c>
      <c r="H18" s="35">
        <v>9.8992104339996914</v>
      </c>
      <c r="I18" s="34"/>
      <c r="J18" s="34">
        <v>32.539613826659178</v>
      </c>
      <c r="K18" s="34">
        <v>32.539613826659178</v>
      </c>
      <c r="L18" s="35">
        <v>0.05</v>
      </c>
      <c r="M18" s="35"/>
      <c r="N18" s="35">
        <v>0.05</v>
      </c>
      <c r="O18" s="34"/>
      <c r="P18" s="34"/>
      <c r="Q18" s="34"/>
      <c r="R18" s="35"/>
      <c r="S18" s="35"/>
      <c r="T18" s="35"/>
      <c r="U18" s="34"/>
      <c r="V18" s="34"/>
      <c r="W18" s="34"/>
      <c r="X18" s="35"/>
      <c r="Y18" s="35"/>
      <c r="Z18" s="35"/>
      <c r="AA18" s="34"/>
      <c r="AB18" s="34"/>
      <c r="AC18" s="34"/>
      <c r="AD18" s="35">
        <v>0.88</v>
      </c>
      <c r="AE18" s="35"/>
      <c r="AF18" s="35">
        <v>0.88</v>
      </c>
      <c r="AG18" s="34"/>
      <c r="AH18" s="34"/>
      <c r="AI18" s="34"/>
      <c r="AJ18" s="35"/>
      <c r="AK18" s="35"/>
      <c r="AL18" s="35"/>
      <c r="AM18" s="34">
        <v>7.3805902890000006</v>
      </c>
      <c r="AN18" s="34">
        <v>35.988233971658865</v>
      </c>
      <c r="AO18" s="34">
        <v>43.368824260658869</v>
      </c>
    </row>
    <row r="19" spans="2:41">
      <c r="B19" s="33" t="s">
        <v>56</v>
      </c>
      <c r="C19" s="34"/>
      <c r="D19" s="34"/>
      <c r="E19" s="34"/>
      <c r="F19" s="35">
        <v>26.559147900079051</v>
      </c>
      <c r="G19" s="35">
        <v>28.013239705113261</v>
      </c>
      <c r="H19" s="35">
        <v>54.572387605192318</v>
      </c>
      <c r="I19" s="34"/>
      <c r="J19" s="34">
        <v>27.63027851122634</v>
      </c>
      <c r="K19" s="34">
        <v>27.63027851122634</v>
      </c>
      <c r="L19" s="35"/>
      <c r="M19" s="35"/>
      <c r="N19" s="35"/>
      <c r="O19" s="34"/>
      <c r="P19" s="34"/>
      <c r="Q19" s="34"/>
      <c r="R19" s="35"/>
      <c r="S19" s="35"/>
      <c r="T19" s="35"/>
      <c r="U19" s="34"/>
      <c r="V19" s="34">
        <v>1.5828040000000001</v>
      </c>
      <c r="W19" s="34">
        <v>1.5828040000000001</v>
      </c>
      <c r="X19" s="35">
        <v>1.48</v>
      </c>
      <c r="Y19" s="35">
        <v>6.4289999999999998E-3</v>
      </c>
      <c r="Z19" s="35">
        <v>1.486429</v>
      </c>
      <c r="AA19" s="34"/>
      <c r="AB19" s="34">
        <v>0.18751499999999999</v>
      </c>
      <c r="AC19" s="34">
        <v>0.18751499999999999</v>
      </c>
      <c r="AD19" s="35"/>
      <c r="AE19" s="35"/>
      <c r="AF19" s="35"/>
      <c r="AG19" s="34"/>
      <c r="AH19" s="34">
        <v>11.4637662384051</v>
      </c>
      <c r="AI19" s="34">
        <v>11.4637662384051</v>
      </c>
      <c r="AJ19" s="35"/>
      <c r="AK19" s="35"/>
      <c r="AL19" s="35"/>
      <c r="AM19" s="34">
        <v>28.039147900079051</v>
      </c>
      <c r="AN19" s="34">
        <v>68.884032454744698</v>
      </c>
      <c r="AO19" s="34">
        <v>96.923180354823756</v>
      </c>
    </row>
    <row r="20" spans="2:41">
      <c r="B20" s="33" t="s">
        <v>57</v>
      </c>
      <c r="C20" s="34"/>
      <c r="D20" s="34"/>
      <c r="E20" s="34"/>
      <c r="F20" s="35">
        <v>5.2552640000000004</v>
      </c>
      <c r="G20" s="35">
        <v>9.216787803484161</v>
      </c>
      <c r="H20" s="35">
        <v>14.472051803484161</v>
      </c>
      <c r="I20" s="34"/>
      <c r="J20" s="34">
        <v>2.3020966178646098</v>
      </c>
      <c r="K20" s="34">
        <v>2.3020966178646098</v>
      </c>
      <c r="L20" s="35"/>
      <c r="M20" s="35"/>
      <c r="N20" s="35"/>
      <c r="O20" s="34"/>
      <c r="P20" s="34"/>
      <c r="Q20" s="34"/>
      <c r="R20" s="35"/>
      <c r="S20" s="35"/>
      <c r="T20" s="35"/>
      <c r="U20" s="34"/>
      <c r="V20" s="34">
        <v>0.36045199999999999</v>
      </c>
      <c r="W20" s="34">
        <v>0.36045199999999999</v>
      </c>
      <c r="X20" s="35"/>
      <c r="Y20" s="35">
        <v>0.87968780502984001</v>
      </c>
      <c r="Z20" s="35">
        <v>0.87968780502984001</v>
      </c>
      <c r="AA20" s="34"/>
      <c r="AB20" s="34"/>
      <c r="AC20" s="34"/>
      <c r="AD20" s="35"/>
      <c r="AE20" s="35"/>
      <c r="AF20" s="35"/>
      <c r="AG20" s="34"/>
      <c r="AH20" s="34"/>
      <c r="AI20" s="34"/>
      <c r="AJ20" s="35"/>
      <c r="AK20" s="35"/>
      <c r="AL20" s="35"/>
      <c r="AM20" s="34">
        <v>5.2552640000000004</v>
      </c>
      <c r="AN20" s="34">
        <v>12.759024226378612</v>
      </c>
      <c r="AO20" s="34">
        <v>18.014288226378607</v>
      </c>
    </row>
    <row r="21" spans="2:41">
      <c r="B21" s="33" t="s">
        <v>58</v>
      </c>
      <c r="C21" s="34"/>
      <c r="D21" s="34"/>
      <c r="E21" s="34"/>
      <c r="F21" s="35">
        <v>19.77177227126694</v>
      </c>
      <c r="G21" s="35">
        <v>15.374910791164119</v>
      </c>
      <c r="H21" s="35">
        <v>35.146683062431059</v>
      </c>
      <c r="I21" s="34">
        <v>17.018132000000001</v>
      </c>
      <c r="J21" s="34">
        <v>95.56266681693981</v>
      </c>
      <c r="K21" s="34">
        <v>112.5807988169398</v>
      </c>
      <c r="L21" s="35"/>
      <c r="M21" s="35"/>
      <c r="N21" s="35"/>
      <c r="O21" s="34"/>
      <c r="P21" s="34">
        <v>0.05</v>
      </c>
      <c r="Q21" s="34">
        <v>0.05</v>
      </c>
      <c r="R21" s="35">
        <v>34.899869576999997</v>
      </c>
      <c r="S21" s="35"/>
      <c r="T21" s="35">
        <v>34.899869576999997</v>
      </c>
      <c r="U21" s="34"/>
      <c r="V21" s="34">
        <v>4.3318009999999996</v>
      </c>
      <c r="W21" s="34">
        <v>4.3318009999999996</v>
      </c>
      <c r="X21" s="35">
        <v>29.27</v>
      </c>
      <c r="Y21" s="35">
        <v>0.30435000000000001</v>
      </c>
      <c r="Z21" s="35">
        <v>29.574349999999999</v>
      </c>
      <c r="AA21" s="34"/>
      <c r="AB21" s="34"/>
      <c r="AC21" s="34"/>
      <c r="AD21" s="35">
        <v>0.84</v>
      </c>
      <c r="AE21" s="35"/>
      <c r="AF21" s="35">
        <v>0.84</v>
      </c>
      <c r="AG21" s="34"/>
      <c r="AH21" s="34"/>
      <c r="AI21" s="34"/>
      <c r="AJ21" s="35"/>
      <c r="AK21" s="35"/>
      <c r="AL21" s="35"/>
      <c r="AM21" s="34">
        <v>101.79977384826694</v>
      </c>
      <c r="AN21" s="34">
        <v>115.62372860810393</v>
      </c>
      <c r="AO21" s="34">
        <v>217.4235024563709</v>
      </c>
    </row>
    <row r="22" spans="2:41">
      <c r="B22" s="33" t="s">
        <v>59</v>
      </c>
      <c r="C22" s="34"/>
      <c r="D22" s="34"/>
      <c r="E22" s="34"/>
      <c r="F22" s="35">
        <v>145.5869580337679</v>
      </c>
      <c r="G22" s="35">
        <v>119.64624707467266</v>
      </c>
      <c r="H22" s="35">
        <v>265.23320510844053</v>
      </c>
      <c r="I22" s="34">
        <v>52.511702999999997</v>
      </c>
      <c r="J22" s="34">
        <v>73.965455575720085</v>
      </c>
      <c r="K22" s="34">
        <v>126.47715857572008</v>
      </c>
      <c r="L22" s="35"/>
      <c r="M22" s="35"/>
      <c r="N22" s="35"/>
      <c r="O22" s="34">
        <v>3.4763095010559998E-2</v>
      </c>
      <c r="P22" s="34">
        <v>2.5605997902797002</v>
      </c>
      <c r="Q22" s="34">
        <v>2.5953628852902599</v>
      </c>
      <c r="R22" s="35"/>
      <c r="S22" s="35"/>
      <c r="T22" s="35"/>
      <c r="U22" s="34">
        <v>3.411918</v>
      </c>
      <c r="V22" s="34">
        <v>18.174623999999998</v>
      </c>
      <c r="W22" s="34">
        <v>21.586541999999998</v>
      </c>
      <c r="X22" s="35">
        <v>155.57999999999998</v>
      </c>
      <c r="Y22" s="35">
        <v>28.345009124113702</v>
      </c>
      <c r="Z22" s="35">
        <v>183.92500912411367</v>
      </c>
      <c r="AA22" s="34"/>
      <c r="AB22" s="34">
        <v>25.307379992858202</v>
      </c>
      <c r="AC22" s="34">
        <v>25.307379992858202</v>
      </c>
      <c r="AD22" s="35">
        <v>88.391339000000002</v>
      </c>
      <c r="AE22" s="35">
        <v>21.596392893972901</v>
      </c>
      <c r="AF22" s="35">
        <v>109.98773189397289</v>
      </c>
      <c r="AG22" s="34">
        <v>2.5060884303422899</v>
      </c>
      <c r="AH22" s="34">
        <v>7.49</v>
      </c>
      <c r="AI22" s="34">
        <v>9.9960884303422901</v>
      </c>
      <c r="AJ22" s="35">
        <v>1.023825</v>
      </c>
      <c r="AK22" s="35">
        <v>46.366731999999999</v>
      </c>
      <c r="AL22" s="35">
        <v>47.390557000000001</v>
      </c>
      <c r="AM22" s="34">
        <v>449.04659455912071</v>
      </c>
      <c r="AN22" s="34">
        <v>343.45244045161729</v>
      </c>
      <c r="AO22" s="34">
        <v>792.499035010738</v>
      </c>
    </row>
    <row r="23" spans="2:41">
      <c r="B23" s="33" t="s">
        <v>60</v>
      </c>
      <c r="C23" s="34"/>
      <c r="D23" s="34"/>
      <c r="E23" s="34"/>
      <c r="F23" s="35">
        <v>3.151536729</v>
      </c>
      <c r="G23" s="35">
        <v>6.5961402927360098</v>
      </c>
      <c r="H23" s="35">
        <v>9.7476770217360098</v>
      </c>
      <c r="I23" s="34"/>
      <c r="J23" s="34"/>
      <c r="K23" s="34"/>
      <c r="L23" s="35"/>
      <c r="M23" s="35"/>
      <c r="N23" s="35"/>
      <c r="O23" s="34"/>
      <c r="P23" s="34">
        <v>0.59109900000000004</v>
      </c>
      <c r="Q23" s="34">
        <v>0.59109900000000004</v>
      </c>
      <c r="R23" s="35"/>
      <c r="S23" s="35"/>
      <c r="T23" s="35"/>
      <c r="U23" s="34"/>
      <c r="V23" s="34">
        <v>1.825143</v>
      </c>
      <c r="W23" s="34">
        <v>1.825143</v>
      </c>
      <c r="X23" s="35"/>
      <c r="Y23" s="35"/>
      <c r="Z23" s="35"/>
      <c r="AA23" s="34"/>
      <c r="AB23" s="34">
        <v>8.5534426108248702</v>
      </c>
      <c r="AC23" s="34">
        <v>8.5534426108248702</v>
      </c>
      <c r="AD23" s="35"/>
      <c r="AE23" s="35"/>
      <c r="AF23" s="35"/>
      <c r="AG23" s="34"/>
      <c r="AH23" s="34"/>
      <c r="AI23" s="34"/>
      <c r="AJ23" s="35"/>
      <c r="AK23" s="35"/>
      <c r="AL23" s="35"/>
      <c r="AM23" s="34">
        <v>3.151536729</v>
      </c>
      <c r="AN23" s="34">
        <v>17.56582490356088</v>
      </c>
      <c r="AO23" s="34">
        <v>20.71736163256088</v>
      </c>
    </row>
    <row r="24" spans="2:41">
      <c r="B24" s="33" t="s">
        <v>61</v>
      </c>
      <c r="C24" s="34"/>
      <c r="D24" s="34"/>
      <c r="E24" s="34"/>
      <c r="F24" s="35">
        <v>5.2408000000000003E-2</v>
      </c>
      <c r="G24" s="35"/>
      <c r="H24" s="35">
        <v>5.2408000000000003E-2</v>
      </c>
      <c r="I24" s="34"/>
      <c r="J24" s="34"/>
      <c r="K24" s="34"/>
      <c r="L24" s="35"/>
      <c r="M24" s="35"/>
      <c r="N24" s="35"/>
      <c r="O24" s="34"/>
      <c r="P24" s="34"/>
      <c r="Q24" s="34"/>
      <c r="R24" s="35"/>
      <c r="S24" s="35"/>
      <c r="T24" s="35"/>
      <c r="U24" s="34">
        <v>4.3300270000000003</v>
      </c>
      <c r="V24" s="34"/>
      <c r="W24" s="34">
        <v>4.3300270000000003</v>
      </c>
      <c r="X24" s="35">
        <v>5.4232000000000002E-2</v>
      </c>
      <c r="Y24" s="35"/>
      <c r="Z24" s="35">
        <v>5.4232000000000002E-2</v>
      </c>
      <c r="AA24" s="34"/>
      <c r="AB24" s="34"/>
      <c r="AC24" s="34"/>
      <c r="AD24" s="35">
        <v>4.6674239999999996</v>
      </c>
      <c r="AE24" s="35"/>
      <c r="AF24" s="35">
        <v>4.6674239999999996</v>
      </c>
      <c r="AG24" s="34"/>
      <c r="AH24" s="34"/>
      <c r="AI24" s="34"/>
      <c r="AJ24" s="35"/>
      <c r="AK24" s="35"/>
      <c r="AL24" s="35"/>
      <c r="AM24" s="34">
        <v>9.1040910000000004</v>
      </c>
      <c r="AN24" s="34"/>
      <c r="AO24" s="34">
        <v>9.1040910000000004</v>
      </c>
    </row>
    <row r="25" spans="2:41">
      <c r="B25" s="33" t="s">
        <v>62</v>
      </c>
      <c r="C25" s="34"/>
      <c r="D25" s="34"/>
      <c r="E25" s="34"/>
      <c r="F25" s="35">
        <v>15.41058776381421</v>
      </c>
      <c r="G25" s="35">
        <v>12.41335627353229</v>
      </c>
      <c r="H25" s="35">
        <v>27.823944037346504</v>
      </c>
      <c r="I25" s="34"/>
      <c r="J25" s="34">
        <v>49.384329999999999</v>
      </c>
      <c r="K25" s="34">
        <v>49.384329999999999</v>
      </c>
      <c r="L25" s="35"/>
      <c r="M25" s="35"/>
      <c r="N25" s="35"/>
      <c r="O25" s="34"/>
      <c r="P25" s="34"/>
      <c r="Q25" s="34"/>
      <c r="R25" s="35"/>
      <c r="S25" s="35"/>
      <c r="T25" s="35"/>
      <c r="U25" s="34"/>
      <c r="V25" s="34">
        <v>4.1359E-2</v>
      </c>
      <c r="W25" s="34">
        <v>4.1359E-2</v>
      </c>
      <c r="X25" s="35"/>
      <c r="Y25" s="35"/>
      <c r="Z25" s="35"/>
      <c r="AA25" s="34"/>
      <c r="AB25" s="34"/>
      <c r="AC25" s="34"/>
      <c r="AD25" s="35"/>
      <c r="AE25" s="35"/>
      <c r="AF25" s="35"/>
      <c r="AG25" s="34">
        <v>1.07126460235678</v>
      </c>
      <c r="AH25" s="34">
        <v>15.12</v>
      </c>
      <c r="AI25" s="34">
        <v>16.191264602356778</v>
      </c>
      <c r="AJ25" s="35"/>
      <c r="AK25" s="35">
        <v>0.89987200000000001</v>
      </c>
      <c r="AL25" s="35">
        <v>0.89987200000000001</v>
      </c>
      <c r="AM25" s="34">
        <v>16.48185236617099</v>
      </c>
      <c r="AN25" s="34">
        <v>77.858917273532299</v>
      </c>
      <c r="AO25" s="34">
        <v>94.340769639703282</v>
      </c>
    </row>
    <row r="26" spans="2:41">
      <c r="B26" s="33" t="s">
        <v>63</v>
      </c>
      <c r="C26" s="34"/>
      <c r="D26" s="34"/>
      <c r="E26" s="34"/>
      <c r="F26" s="35">
        <v>35.840161145573106</v>
      </c>
      <c r="G26" s="35">
        <v>20.038788643238693</v>
      </c>
      <c r="H26" s="35">
        <v>55.878949788811809</v>
      </c>
      <c r="I26" s="34">
        <v>3.8845740000000002</v>
      </c>
      <c r="J26" s="34">
        <v>145.01119282029927</v>
      </c>
      <c r="K26" s="34">
        <v>148.89576682029926</v>
      </c>
      <c r="L26" s="35">
        <v>1.21</v>
      </c>
      <c r="M26" s="35"/>
      <c r="N26" s="35">
        <v>1.21</v>
      </c>
      <c r="O26" s="34"/>
      <c r="P26" s="34"/>
      <c r="Q26" s="34"/>
      <c r="R26" s="35"/>
      <c r="S26" s="35"/>
      <c r="T26" s="35"/>
      <c r="U26" s="34">
        <v>0.317747</v>
      </c>
      <c r="V26" s="34">
        <v>9.5390339999999991</v>
      </c>
      <c r="W26" s="34">
        <v>9.8567809999999998</v>
      </c>
      <c r="X26" s="35">
        <v>11.92</v>
      </c>
      <c r="Y26" s="35">
        <v>2.7777419999999999</v>
      </c>
      <c r="Z26" s="35">
        <v>14.697742</v>
      </c>
      <c r="AA26" s="34"/>
      <c r="AB26" s="34"/>
      <c r="AC26" s="34"/>
      <c r="AD26" s="35">
        <v>54.268781000000004</v>
      </c>
      <c r="AE26" s="35">
        <v>3.7949579924501302</v>
      </c>
      <c r="AF26" s="35">
        <v>58.063738992450098</v>
      </c>
      <c r="AG26" s="34">
        <v>10.7381523236239</v>
      </c>
      <c r="AH26" s="34"/>
      <c r="AI26" s="34">
        <v>10.7381523236239</v>
      </c>
      <c r="AJ26" s="35"/>
      <c r="AK26" s="35">
        <v>9.5213999999999993E-2</v>
      </c>
      <c r="AL26" s="35">
        <v>9.5213999999999993E-2</v>
      </c>
      <c r="AM26" s="34">
        <v>118.17941546919701</v>
      </c>
      <c r="AN26" s="34">
        <v>181.25692945598806</v>
      </c>
      <c r="AO26" s="34">
        <v>299.4363449251851</v>
      </c>
    </row>
    <row r="27" spans="2:41">
      <c r="B27" s="33" t="s">
        <v>64</v>
      </c>
      <c r="C27" s="34"/>
      <c r="D27" s="34"/>
      <c r="E27" s="34"/>
      <c r="F27" s="35">
        <v>10.828483</v>
      </c>
      <c r="G27" s="35">
        <v>22.8343653732592</v>
      </c>
      <c r="H27" s="35">
        <v>33.662848373259202</v>
      </c>
      <c r="I27" s="34">
        <v>26.667086000000001</v>
      </c>
      <c r="J27" s="34">
        <v>48.989954879355203</v>
      </c>
      <c r="K27" s="34">
        <v>75.657040879355208</v>
      </c>
      <c r="L27" s="35"/>
      <c r="M27" s="35"/>
      <c r="N27" s="35"/>
      <c r="O27" s="34"/>
      <c r="P27" s="34"/>
      <c r="Q27" s="34"/>
      <c r="R27" s="35"/>
      <c r="S27" s="35"/>
      <c r="T27" s="35"/>
      <c r="U27" s="34">
        <v>0.61346500000000004</v>
      </c>
      <c r="V27" s="34"/>
      <c r="W27" s="34">
        <v>0.61346500000000004</v>
      </c>
      <c r="X27" s="35">
        <v>4.3080319999999999</v>
      </c>
      <c r="Y27" s="35">
        <v>25.963334397592199</v>
      </c>
      <c r="Z27" s="35">
        <v>30.2713663975922</v>
      </c>
      <c r="AA27" s="34"/>
      <c r="AB27" s="34">
        <v>6.4648235474162101</v>
      </c>
      <c r="AC27" s="34">
        <v>6.4648235474162101</v>
      </c>
      <c r="AD27" s="35">
        <v>29.629766999999998</v>
      </c>
      <c r="AE27" s="35"/>
      <c r="AF27" s="35">
        <v>29.629766999999998</v>
      </c>
      <c r="AG27" s="34"/>
      <c r="AH27" s="34">
        <v>34.680995077284102</v>
      </c>
      <c r="AI27" s="34">
        <v>34.680995077284102</v>
      </c>
      <c r="AJ27" s="35"/>
      <c r="AK27" s="35"/>
      <c r="AL27" s="35"/>
      <c r="AM27" s="34">
        <v>72.046832999999992</v>
      </c>
      <c r="AN27" s="34">
        <v>138.93347327490693</v>
      </c>
      <c r="AO27" s="34">
        <v>210.98030627490692</v>
      </c>
    </row>
    <row r="28" spans="2:41">
      <c r="B28" s="33" t="s">
        <v>65</v>
      </c>
      <c r="C28" s="34"/>
      <c r="D28" s="34"/>
      <c r="E28" s="34"/>
      <c r="F28" s="35">
        <v>19.12123981941539</v>
      </c>
      <c r="G28" s="35">
        <v>5.51045772580727</v>
      </c>
      <c r="H28" s="35">
        <v>24.631697545222664</v>
      </c>
      <c r="I28" s="34"/>
      <c r="J28" s="34">
        <v>61.830514748762901</v>
      </c>
      <c r="K28" s="34">
        <v>61.830514748762901</v>
      </c>
      <c r="L28" s="35"/>
      <c r="M28" s="35"/>
      <c r="N28" s="35"/>
      <c r="O28" s="34"/>
      <c r="P28" s="34"/>
      <c r="Q28" s="34"/>
      <c r="R28" s="35"/>
      <c r="S28" s="35"/>
      <c r="T28" s="35"/>
      <c r="U28" s="34"/>
      <c r="V28" s="34"/>
      <c r="W28" s="34"/>
      <c r="X28" s="35">
        <v>3.08</v>
      </c>
      <c r="Y28" s="35"/>
      <c r="Z28" s="35">
        <v>3.08</v>
      </c>
      <c r="AA28" s="34"/>
      <c r="AB28" s="34"/>
      <c r="AC28" s="34"/>
      <c r="AD28" s="35"/>
      <c r="AE28" s="35"/>
      <c r="AF28" s="35"/>
      <c r="AG28" s="34"/>
      <c r="AH28" s="34"/>
      <c r="AI28" s="34"/>
      <c r="AJ28" s="35"/>
      <c r="AK28" s="35"/>
      <c r="AL28" s="35"/>
      <c r="AM28" s="34">
        <v>22.201239819415392</v>
      </c>
      <c r="AN28" s="34">
        <v>67.340972474570165</v>
      </c>
      <c r="AO28" s="34">
        <v>89.542212293985571</v>
      </c>
    </row>
    <row r="29" spans="2:41">
      <c r="B29" s="33" t="s">
        <v>66</v>
      </c>
      <c r="C29" s="34"/>
      <c r="D29" s="34"/>
      <c r="E29" s="34"/>
      <c r="F29" s="35">
        <v>5.5536909999999997</v>
      </c>
      <c r="G29" s="35"/>
      <c r="H29" s="35">
        <v>5.5536909999999997</v>
      </c>
      <c r="I29" s="34"/>
      <c r="J29" s="34"/>
      <c r="K29" s="34"/>
      <c r="L29" s="35"/>
      <c r="M29" s="35"/>
      <c r="N29" s="35"/>
      <c r="O29" s="34"/>
      <c r="P29" s="34"/>
      <c r="Q29" s="34"/>
      <c r="R29" s="35"/>
      <c r="S29" s="35"/>
      <c r="T29" s="35"/>
      <c r="U29" s="34"/>
      <c r="V29" s="34"/>
      <c r="W29" s="34"/>
      <c r="X29" s="35"/>
      <c r="Y29" s="35"/>
      <c r="Z29" s="35"/>
      <c r="AA29" s="34"/>
      <c r="AB29" s="34"/>
      <c r="AC29" s="34"/>
      <c r="AD29" s="35">
        <v>79.032715999999994</v>
      </c>
      <c r="AE29" s="35"/>
      <c r="AF29" s="35">
        <v>79.032715999999994</v>
      </c>
      <c r="AG29" s="34"/>
      <c r="AH29" s="34"/>
      <c r="AI29" s="34"/>
      <c r="AJ29" s="35"/>
      <c r="AK29" s="35"/>
      <c r="AL29" s="35"/>
      <c r="AM29" s="34">
        <v>84.586406999999994</v>
      </c>
      <c r="AN29" s="34"/>
      <c r="AO29" s="34">
        <v>84.586406999999994</v>
      </c>
    </row>
    <row r="30" spans="2:41">
      <c r="B30" s="33" t="s">
        <v>67</v>
      </c>
      <c r="C30" s="34"/>
      <c r="D30" s="34"/>
      <c r="E30" s="34"/>
      <c r="F30" s="35">
        <v>157.92520370083716</v>
      </c>
      <c r="G30" s="35">
        <v>63.590822131471064</v>
      </c>
      <c r="H30" s="35">
        <v>221.51602583230823</v>
      </c>
      <c r="I30" s="34">
        <v>29.365468</v>
      </c>
      <c r="J30" s="34">
        <v>374.28780970209152</v>
      </c>
      <c r="K30" s="34">
        <v>403.65327770209154</v>
      </c>
      <c r="L30" s="35"/>
      <c r="M30" s="35"/>
      <c r="N30" s="35"/>
      <c r="O30" s="34"/>
      <c r="P30" s="34">
        <v>0.104155</v>
      </c>
      <c r="Q30" s="34">
        <v>0.104155</v>
      </c>
      <c r="R30" s="35">
        <v>19.967849616999999</v>
      </c>
      <c r="S30" s="35"/>
      <c r="T30" s="35">
        <v>19.967849616999999</v>
      </c>
      <c r="U30" s="34"/>
      <c r="V30" s="34">
        <v>2.4294280000000001</v>
      </c>
      <c r="W30" s="34">
        <v>2.4294280000000001</v>
      </c>
      <c r="X30" s="35">
        <v>75.510000000000005</v>
      </c>
      <c r="Y30" s="35">
        <v>1.9515930575636899</v>
      </c>
      <c r="Z30" s="35">
        <v>77.46159305756369</v>
      </c>
      <c r="AA30" s="34"/>
      <c r="AB30" s="34">
        <v>7.2853842240000004</v>
      </c>
      <c r="AC30" s="34">
        <v>7.2853842240000004</v>
      </c>
      <c r="AD30" s="35"/>
      <c r="AE30" s="35">
        <v>12.023648798704281</v>
      </c>
      <c r="AF30" s="35">
        <v>12.023648798704281</v>
      </c>
      <c r="AG30" s="34"/>
      <c r="AH30" s="34">
        <v>33.339980283629998</v>
      </c>
      <c r="AI30" s="34">
        <v>33.339980283629998</v>
      </c>
      <c r="AJ30" s="35"/>
      <c r="AK30" s="35">
        <v>2.0320510000000001</v>
      </c>
      <c r="AL30" s="35">
        <v>2.0320510000000001</v>
      </c>
      <c r="AM30" s="34">
        <v>282.76852131783716</v>
      </c>
      <c r="AN30" s="34">
        <v>497.04487219746051</v>
      </c>
      <c r="AO30" s="34">
        <v>779.81339351529778</v>
      </c>
    </row>
    <row r="31" spans="2:41">
      <c r="B31" s="33" t="s">
        <v>68</v>
      </c>
      <c r="C31" s="34"/>
      <c r="D31" s="34"/>
      <c r="E31" s="34"/>
      <c r="F31" s="35">
        <v>3.1689806534387901</v>
      </c>
      <c r="G31" s="35">
        <v>3.74852569095727</v>
      </c>
      <c r="H31" s="35">
        <v>6.9175063443960614</v>
      </c>
      <c r="I31" s="34"/>
      <c r="J31" s="34"/>
      <c r="K31" s="34"/>
      <c r="L31" s="35"/>
      <c r="M31" s="35"/>
      <c r="N31" s="35"/>
      <c r="O31" s="34"/>
      <c r="P31" s="34">
        <v>0.88750899999999999</v>
      </c>
      <c r="Q31" s="34">
        <v>0.88750899999999999</v>
      </c>
      <c r="R31" s="35"/>
      <c r="S31" s="35"/>
      <c r="T31" s="35"/>
      <c r="U31" s="34"/>
      <c r="V31" s="34">
        <v>2.2036009999999999</v>
      </c>
      <c r="W31" s="34">
        <v>2.2036009999999999</v>
      </c>
      <c r="X31" s="35"/>
      <c r="Y31" s="35">
        <v>1.236388</v>
      </c>
      <c r="Z31" s="35">
        <v>1.236388</v>
      </c>
      <c r="AA31" s="34"/>
      <c r="AB31" s="34"/>
      <c r="AC31" s="34"/>
      <c r="AD31" s="35"/>
      <c r="AE31" s="35">
        <v>1.9055569999999999</v>
      </c>
      <c r="AF31" s="35">
        <v>1.9055569999999999</v>
      </c>
      <c r="AG31" s="34"/>
      <c r="AH31" s="34"/>
      <c r="AI31" s="34"/>
      <c r="AJ31" s="35"/>
      <c r="AK31" s="35"/>
      <c r="AL31" s="35"/>
      <c r="AM31" s="34">
        <v>3.1689806534387901</v>
      </c>
      <c r="AN31" s="34">
        <v>9.9815806909572693</v>
      </c>
      <c r="AO31" s="34">
        <v>13.15056134439606</v>
      </c>
    </row>
    <row r="32" spans="2:41">
      <c r="B32" s="33" t="s">
        <v>69</v>
      </c>
      <c r="C32" s="34"/>
      <c r="D32" s="34"/>
      <c r="E32" s="34"/>
      <c r="F32" s="35">
        <v>4.8210443997857499</v>
      </c>
      <c r="G32" s="35">
        <v>1.32004122853644</v>
      </c>
      <c r="H32" s="35">
        <v>6.1410856283221902</v>
      </c>
      <c r="I32" s="34">
        <v>16.759118999999998</v>
      </c>
      <c r="J32" s="34">
        <v>53.216693099066504</v>
      </c>
      <c r="K32" s="34">
        <v>69.975812099066502</v>
      </c>
      <c r="L32" s="35"/>
      <c r="M32" s="35"/>
      <c r="N32" s="35"/>
      <c r="O32" s="34">
        <v>5.78</v>
      </c>
      <c r="P32" s="34"/>
      <c r="Q32" s="34">
        <v>5.78</v>
      </c>
      <c r="R32" s="35"/>
      <c r="S32" s="35"/>
      <c r="T32" s="35"/>
      <c r="U32" s="34">
        <v>4.9000000000000004</v>
      </c>
      <c r="V32" s="34">
        <v>0.88575400000000004</v>
      </c>
      <c r="W32" s="34">
        <v>5.7857540000000007</v>
      </c>
      <c r="X32" s="35"/>
      <c r="Y32" s="35"/>
      <c r="Z32" s="35"/>
      <c r="AA32" s="34"/>
      <c r="AB32" s="34"/>
      <c r="AC32" s="34"/>
      <c r="AD32" s="35">
        <v>1.64</v>
      </c>
      <c r="AE32" s="35"/>
      <c r="AF32" s="35">
        <v>1.64</v>
      </c>
      <c r="AG32" s="34"/>
      <c r="AH32" s="34"/>
      <c r="AI32" s="34"/>
      <c r="AJ32" s="35"/>
      <c r="AK32" s="35">
        <v>1.280446</v>
      </c>
      <c r="AL32" s="35">
        <v>1.280446</v>
      </c>
      <c r="AM32" s="34">
        <v>33.900163399785747</v>
      </c>
      <c r="AN32" s="34">
        <v>56.702934327602939</v>
      </c>
      <c r="AO32" s="34">
        <v>90.603097727388686</v>
      </c>
    </row>
    <row r="33" spans="2:41">
      <c r="B33" s="33" t="s">
        <v>70</v>
      </c>
      <c r="C33" s="34"/>
      <c r="D33" s="34"/>
      <c r="E33" s="34"/>
      <c r="F33" s="35"/>
      <c r="G33" s="35"/>
      <c r="H33" s="35"/>
      <c r="I33" s="34"/>
      <c r="J33" s="34"/>
      <c r="K33" s="34"/>
      <c r="L33" s="35"/>
      <c r="M33" s="35"/>
      <c r="N33" s="35"/>
      <c r="O33" s="34"/>
      <c r="P33" s="34"/>
      <c r="Q33" s="34"/>
      <c r="R33" s="35"/>
      <c r="S33" s="35"/>
      <c r="T33" s="35"/>
      <c r="U33" s="34"/>
      <c r="V33" s="34"/>
      <c r="W33" s="34"/>
      <c r="X33" s="35"/>
      <c r="Y33" s="35"/>
      <c r="Z33" s="35"/>
      <c r="AA33" s="34"/>
      <c r="AB33" s="34"/>
      <c r="AC33" s="34"/>
      <c r="AD33" s="35">
        <v>1.4989159999999999</v>
      </c>
      <c r="AE33" s="35"/>
      <c r="AF33" s="35">
        <v>1.4989159999999999</v>
      </c>
      <c r="AG33" s="34"/>
      <c r="AH33" s="34"/>
      <c r="AI33" s="34"/>
      <c r="AJ33" s="35"/>
      <c r="AK33" s="35"/>
      <c r="AL33" s="35"/>
      <c r="AM33" s="34">
        <v>1.4989159999999999</v>
      </c>
      <c r="AN33" s="34"/>
      <c r="AO33" s="34">
        <v>1.4989159999999999</v>
      </c>
    </row>
    <row r="34" spans="2:41">
      <c r="B34" s="33" t="s">
        <v>71</v>
      </c>
      <c r="C34" s="34"/>
      <c r="D34" s="34"/>
      <c r="E34" s="34"/>
      <c r="F34" s="35">
        <v>4.41</v>
      </c>
      <c r="G34" s="35"/>
      <c r="H34" s="35">
        <v>4.41</v>
      </c>
      <c r="I34" s="34"/>
      <c r="J34" s="34"/>
      <c r="K34" s="34"/>
      <c r="L34" s="35">
        <v>0.08</v>
      </c>
      <c r="M34" s="35"/>
      <c r="N34" s="35">
        <v>0.08</v>
      </c>
      <c r="O34" s="34"/>
      <c r="P34" s="34"/>
      <c r="Q34" s="34"/>
      <c r="R34" s="35"/>
      <c r="S34" s="35"/>
      <c r="T34" s="35"/>
      <c r="U34" s="34"/>
      <c r="V34" s="34"/>
      <c r="W34" s="34"/>
      <c r="X34" s="35"/>
      <c r="Y34" s="35"/>
      <c r="Z34" s="35"/>
      <c r="AA34" s="34"/>
      <c r="AB34" s="34"/>
      <c r="AC34" s="34"/>
      <c r="AD34" s="35">
        <v>0.39</v>
      </c>
      <c r="AE34" s="35"/>
      <c r="AF34" s="35">
        <v>0.39</v>
      </c>
      <c r="AG34" s="34"/>
      <c r="AH34" s="34"/>
      <c r="AI34" s="34"/>
      <c r="AJ34" s="35"/>
      <c r="AK34" s="35"/>
      <c r="AL34" s="35"/>
      <c r="AM34" s="34">
        <v>4.88</v>
      </c>
      <c r="AN34" s="34"/>
      <c r="AO34" s="34">
        <v>4.88</v>
      </c>
    </row>
    <row r="35" spans="2:41">
      <c r="B35" s="33" t="s">
        <v>72</v>
      </c>
      <c r="C35" s="34"/>
      <c r="D35" s="34"/>
      <c r="E35" s="34"/>
      <c r="F35" s="35"/>
      <c r="G35" s="35"/>
      <c r="H35" s="35"/>
      <c r="I35" s="34"/>
      <c r="J35" s="34"/>
      <c r="K35" s="34"/>
      <c r="L35" s="35">
        <v>110</v>
      </c>
      <c r="M35" s="35"/>
      <c r="N35" s="35">
        <v>110</v>
      </c>
      <c r="O35" s="34"/>
      <c r="P35" s="34"/>
      <c r="Q35" s="34"/>
      <c r="R35" s="35">
        <v>25.111361460000001</v>
      </c>
      <c r="S35" s="35"/>
      <c r="T35" s="35">
        <v>25.111361460000001</v>
      </c>
      <c r="U35" s="34"/>
      <c r="V35" s="34"/>
      <c r="W35" s="34"/>
      <c r="X35" s="35">
        <v>11.308899274</v>
      </c>
      <c r="Y35" s="35"/>
      <c r="Z35" s="35">
        <v>11.308899274</v>
      </c>
      <c r="AA35" s="34"/>
      <c r="AB35" s="34"/>
      <c r="AC35" s="34"/>
      <c r="AD35" s="35">
        <v>65.304961919999997</v>
      </c>
      <c r="AE35" s="35"/>
      <c r="AF35" s="35">
        <v>65.304961919999997</v>
      </c>
      <c r="AG35" s="34"/>
      <c r="AH35" s="34"/>
      <c r="AI35" s="34"/>
      <c r="AJ35" s="35"/>
      <c r="AK35" s="35"/>
      <c r="AL35" s="35"/>
      <c r="AM35" s="34">
        <v>211.72522265399999</v>
      </c>
      <c r="AN35" s="34"/>
      <c r="AO35" s="34">
        <v>211.72522265399999</v>
      </c>
    </row>
    <row r="36" spans="2:41">
      <c r="B36" s="33" t="s">
        <v>73</v>
      </c>
      <c r="C36" s="34"/>
      <c r="D36" s="34"/>
      <c r="E36" s="34"/>
      <c r="F36" s="35"/>
      <c r="G36" s="35"/>
      <c r="H36" s="35"/>
      <c r="I36" s="34"/>
      <c r="J36" s="34"/>
      <c r="K36" s="34"/>
      <c r="L36" s="35">
        <v>36.710204296000001</v>
      </c>
      <c r="M36" s="35">
        <v>9.4965257999999997E-2</v>
      </c>
      <c r="N36" s="35">
        <v>36.805169554000003</v>
      </c>
      <c r="O36" s="34"/>
      <c r="P36" s="34"/>
      <c r="Q36" s="34"/>
      <c r="R36" s="35"/>
      <c r="S36" s="35"/>
      <c r="T36" s="35"/>
      <c r="U36" s="34"/>
      <c r="V36" s="34"/>
      <c r="W36" s="34"/>
      <c r="X36" s="35"/>
      <c r="Y36" s="35"/>
      <c r="Z36" s="35"/>
      <c r="AA36" s="34"/>
      <c r="AB36" s="34"/>
      <c r="AC36" s="34"/>
      <c r="AD36" s="35">
        <v>7.09</v>
      </c>
      <c r="AE36" s="35"/>
      <c r="AF36" s="35">
        <v>7.09</v>
      </c>
      <c r="AG36" s="34"/>
      <c r="AH36" s="34"/>
      <c r="AI36" s="34"/>
      <c r="AJ36" s="35"/>
      <c r="AK36" s="35"/>
      <c r="AL36" s="35"/>
      <c r="AM36" s="34">
        <v>43.800204296000004</v>
      </c>
      <c r="AN36" s="34">
        <v>9.4965257999999997E-2</v>
      </c>
      <c r="AO36" s="34">
        <v>43.895169554000006</v>
      </c>
    </row>
    <row r="37" spans="2:41">
      <c r="B37" s="37" t="s">
        <v>16</v>
      </c>
      <c r="C37" s="34">
        <v>12.163848999999999</v>
      </c>
      <c r="D37" s="34"/>
      <c r="E37" s="34">
        <v>12.163848999999999</v>
      </c>
      <c r="F37" s="35">
        <v>878.8018232723972</v>
      </c>
      <c r="G37" s="35">
        <v>602.76215734787775</v>
      </c>
      <c r="H37" s="35">
        <v>1481.5639806202753</v>
      </c>
      <c r="I37" s="34">
        <v>204.71513199999998</v>
      </c>
      <c r="J37" s="34">
        <v>1195.0208952322391</v>
      </c>
      <c r="K37" s="34">
        <v>1399.7360272322394</v>
      </c>
      <c r="L37" s="35">
        <v>148.050204296</v>
      </c>
      <c r="M37" s="35">
        <v>9.4965257999999997E-2</v>
      </c>
      <c r="N37" s="35">
        <v>148.14516955400001</v>
      </c>
      <c r="O37" s="34">
        <v>9.3916074943273813</v>
      </c>
      <c r="P37" s="34">
        <v>28.825369930671101</v>
      </c>
      <c r="Q37" s="34">
        <v>38.216977424998483</v>
      </c>
      <c r="R37" s="35">
        <v>82.446251653999994</v>
      </c>
      <c r="S37" s="35"/>
      <c r="T37" s="35">
        <v>82.446251653999994</v>
      </c>
      <c r="U37" s="34">
        <v>34.173155000000008</v>
      </c>
      <c r="V37" s="34">
        <v>80.022986000000003</v>
      </c>
      <c r="W37" s="34">
        <v>114.19614100000001</v>
      </c>
      <c r="X37" s="35">
        <v>609.14702238300015</v>
      </c>
      <c r="Y37" s="35">
        <v>79.380109430669876</v>
      </c>
      <c r="Z37" s="35">
        <v>688.52713181366983</v>
      </c>
      <c r="AA37" s="34">
        <v>66.220832596439323</v>
      </c>
      <c r="AB37" s="34">
        <v>107.91292484142066</v>
      </c>
      <c r="AC37" s="34">
        <v>174.13375743786</v>
      </c>
      <c r="AD37" s="35">
        <v>460.76106191999997</v>
      </c>
      <c r="AE37" s="35">
        <v>163.38584855701723</v>
      </c>
      <c r="AF37" s="35">
        <v>624.14691047701717</v>
      </c>
      <c r="AG37" s="34">
        <v>81.515036359128658</v>
      </c>
      <c r="AH37" s="34">
        <v>214.53483321936216</v>
      </c>
      <c r="AI37" s="34">
        <v>296.04986957849076</v>
      </c>
      <c r="AJ37" s="35">
        <v>1.023825</v>
      </c>
      <c r="AK37" s="35">
        <v>51.264315000000003</v>
      </c>
      <c r="AL37" s="35">
        <v>52.288140000000006</v>
      </c>
      <c r="AM37" s="34">
        <v>2588.4098009752929</v>
      </c>
      <c r="AN37" s="34">
        <v>2523.2044048172579</v>
      </c>
      <c r="AO37" s="34">
        <v>5111.6142057925499</v>
      </c>
    </row>
    <row r="38" spans="2:41" ht="50.25" customHeight="1">
      <c r="B38" s="60" t="s">
        <v>74</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2"/>
    </row>
  </sheetData>
  <mergeCells count="15">
    <mergeCell ref="AJ4:AL4"/>
    <mergeCell ref="AM4:AO4"/>
    <mergeCell ref="B38:AO38"/>
    <mergeCell ref="B2:L2"/>
    <mergeCell ref="R4:T4"/>
    <mergeCell ref="U4:W4"/>
    <mergeCell ref="X4:Z4"/>
    <mergeCell ref="AA4:AC4"/>
    <mergeCell ref="AD4:AF4"/>
    <mergeCell ref="AG4:AI4"/>
    <mergeCell ref="C4:E4"/>
    <mergeCell ref="F4:H4"/>
    <mergeCell ref="I4:K4"/>
    <mergeCell ref="L4:N4"/>
    <mergeCell ref="O4:Q4"/>
  </mergeCells>
  <conditionalFormatting sqref="C6:E37">
    <cfRule type="cellIs" dxfId="124" priority="18" operator="greaterThan">
      <formula>0</formula>
    </cfRule>
  </conditionalFormatting>
  <conditionalFormatting sqref="F7:F8 H7:H8 F9:H13 F34 H34">
    <cfRule type="cellIs" dxfId="123" priority="24" operator="greaterThan">
      <formula>0</formula>
    </cfRule>
  </conditionalFormatting>
  <conditionalFormatting sqref="F16:K22 O16:Q22">
    <cfRule type="cellIs" dxfId="122" priority="25" operator="greaterThan">
      <formula>0</formula>
    </cfRule>
  </conditionalFormatting>
  <conditionalFormatting sqref="F6:N6">
    <cfRule type="cellIs" dxfId="121" priority="13" operator="greaterThan">
      <formula>0</formula>
    </cfRule>
  </conditionalFormatting>
  <conditionalFormatting sqref="F14:W14">
    <cfRule type="cellIs" dxfId="120" priority="10" operator="greaterThan">
      <formula>0</formula>
    </cfRule>
  </conditionalFormatting>
  <conditionalFormatting sqref="F23:AO37">
    <cfRule type="cellIs" dxfId="119" priority="6" operator="greaterThan">
      <formula>0</formula>
    </cfRule>
  </conditionalFormatting>
  <conditionalFormatting sqref="G8">
    <cfRule type="cellIs" dxfId="118" priority="11" operator="greaterThan">
      <formula>0</formula>
    </cfRule>
  </conditionalFormatting>
  <conditionalFormatting sqref="I7:K13">
    <cfRule type="cellIs" dxfId="117" priority="12" operator="greaterThan">
      <formula>0</formula>
    </cfRule>
  </conditionalFormatting>
  <conditionalFormatting sqref="L7:L8 N7:N8 L9:N13 L16:N21 L22 N22 L34 N34">
    <cfRule type="cellIs" dxfId="116" priority="23" operator="greaterThan">
      <formula>0</formula>
    </cfRule>
  </conditionalFormatting>
  <conditionalFormatting sqref="O6:Q13 U6:W13 AM6:AO13 AA7:AD7">
    <cfRule type="cellIs" dxfId="115" priority="19" operator="greaterThan">
      <formula>0</formula>
    </cfRule>
  </conditionalFormatting>
  <conditionalFormatting sqref="R7:R8">
    <cfRule type="cellIs" dxfId="114" priority="17" operator="greaterThan">
      <formula>0</formula>
    </cfRule>
  </conditionalFormatting>
  <conditionalFormatting sqref="R6:T6 R9:T13 R22 R34 T34">
    <cfRule type="cellIs" dxfId="113" priority="22" operator="greaterThan">
      <formula>0</formula>
    </cfRule>
  </conditionalFormatting>
  <conditionalFormatting sqref="R16:AO21">
    <cfRule type="cellIs" dxfId="112" priority="4" operator="greaterThan">
      <formula>0</formula>
    </cfRule>
  </conditionalFormatting>
  <conditionalFormatting sqref="T7:T8">
    <cfRule type="cellIs" dxfId="111" priority="16" operator="greaterThan">
      <formula>0</formula>
    </cfRule>
  </conditionalFormatting>
  <conditionalFormatting sqref="T22:AO22">
    <cfRule type="cellIs" dxfId="110" priority="9" operator="greaterThan">
      <formula>0</formula>
    </cfRule>
  </conditionalFormatting>
  <conditionalFormatting sqref="X6:X8 X34 Z34 AD34 AF34">
    <cfRule type="cellIs" dxfId="109" priority="21" operator="greaterThan">
      <formula>0</formula>
    </cfRule>
  </conditionalFormatting>
  <conditionalFormatting sqref="X9:AI14">
    <cfRule type="cellIs" dxfId="108" priority="3" operator="greaterThan">
      <formula>0</formula>
    </cfRule>
  </conditionalFormatting>
  <conditionalFormatting sqref="Y6">
    <cfRule type="cellIs" dxfId="107" priority="7" operator="greaterThan">
      <formula>0</formula>
    </cfRule>
  </conditionalFormatting>
  <conditionalFormatting sqref="Y8">
    <cfRule type="cellIs" dxfId="106" priority="8" operator="greaterThan">
      <formula>0</formula>
    </cfRule>
  </conditionalFormatting>
  <conditionalFormatting sqref="Z6:Z8">
    <cfRule type="cellIs" dxfId="105" priority="15" operator="greaterThan">
      <formula>0</formula>
    </cfRule>
  </conditionalFormatting>
  <conditionalFormatting sqref="AA8:AE8">
    <cfRule type="cellIs" dxfId="104" priority="5" operator="greaterThan">
      <formula>0</formula>
    </cfRule>
  </conditionalFormatting>
  <conditionalFormatting sqref="AA6:AL6">
    <cfRule type="cellIs" dxfId="103" priority="1" operator="greaterThan">
      <formula>0</formula>
    </cfRule>
  </conditionalFormatting>
  <conditionalFormatting sqref="AF7:AJ8">
    <cfRule type="cellIs" dxfId="102" priority="2" operator="greaterThan">
      <formula>0</formula>
    </cfRule>
  </conditionalFormatting>
  <conditionalFormatting sqref="AJ14:AO14 F15:AO15">
    <cfRule type="cellIs" dxfId="101" priority="14" operator="greaterThan">
      <formula>0</formula>
    </cfRule>
  </conditionalFormatting>
  <conditionalFormatting sqref="AL7:AL8 AJ9:AL13 AJ34 AL34">
    <cfRule type="cellIs" dxfId="100" priority="20" operator="greater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945D-47CA-4A81-BF6B-0702131BC413}">
  <dimension ref="A1:AN37"/>
  <sheetViews>
    <sheetView workbookViewId="0">
      <selection activeCell="A9" sqref="A9:XFD9"/>
    </sheetView>
  </sheetViews>
  <sheetFormatPr defaultRowHeight="15"/>
  <cols>
    <col min="1" max="1" width="20.28515625" bestFit="1" customWidth="1"/>
    <col min="40" max="40" width="10.5703125" bestFit="1" customWidth="1"/>
  </cols>
  <sheetData>
    <row r="1" spans="1:40" ht="18.75">
      <c r="A1" s="39"/>
      <c r="C1" s="64"/>
      <c r="D1" s="64"/>
      <c r="E1" s="64"/>
      <c r="G1" s="63" t="s">
        <v>76</v>
      </c>
      <c r="H1" s="63"/>
      <c r="I1" s="63"/>
      <c r="J1" s="63"/>
      <c r="K1" s="63"/>
      <c r="L1" s="63"/>
      <c r="M1" s="63"/>
      <c r="N1" s="63"/>
      <c r="O1" s="63"/>
      <c r="P1" s="63"/>
      <c r="Q1" s="63"/>
    </row>
    <row r="3" spans="1:40">
      <c r="B3" s="57" t="s">
        <v>27</v>
      </c>
      <c r="C3" s="58"/>
      <c r="D3" s="59"/>
      <c r="E3" s="54" t="s">
        <v>28</v>
      </c>
      <c r="F3" s="55"/>
      <c r="G3" s="56"/>
      <c r="H3" s="57" t="s">
        <v>29</v>
      </c>
      <c r="I3" s="58"/>
      <c r="J3" s="59"/>
      <c r="K3" s="54" t="s">
        <v>30</v>
      </c>
      <c r="L3" s="55"/>
      <c r="M3" s="56"/>
      <c r="N3" s="57" t="s">
        <v>31</v>
      </c>
      <c r="O3" s="58"/>
      <c r="P3" s="59"/>
      <c r="Q3" s="54" t="s">
        <v>32</v>
      </c>
      <c r="R3" s="55"/>
      <c r="S3" s="56"/>
      <c r="T3" s="57" t="s">
        <v>33</v>
      </c>
      <c r="U3" s="58"/>
      <c r="V3" s="59"/>
      <c r="W3" s="54" t="s">
        <v>34</v>
      </c>
      <c r="X3" s="55"/>
      <c r="Y3" s="56"/>
      <c r="Z3" s="57" t="s">
        <v>35</v>
      </c>
      <c r="AA3" s="58"/>
      <c r="AB3" s="59"/>
      <c r="AC3" s="54" t="s">
        <v>36</v>
      </c>
      <c r="AD3" s="55"/>
      <c r="AE3" s="56"/>
      <c r="AF3" s="57" t="s">
        <v>37</v>
      </c>
      <c r="AG3" s="58"/>
      <c r="AH3" s="59"/>
      <c r="AI3" s="54" t="s">
        <v>38</v>
      </c>
      <c r="AJ3" s="55"/>
      <c r="AK3" s="56"/>
      <c r="AL3" s="57" t="s">
        <v>39</v>
      </c>
      <c r="AM3" s="58"/>
      <c r="AN3" s="59"/>
    </row>
    <row r="4" spans="1:40" ht="30">
      <c r="A4" s="29" t="s">
        <v>40</v>
      </c>
      <c r="B4" s="30" t="s">
        <v>0</v>
      </c>
      <c r="C4" s="31" t="s">
        <v>41</v>
      </c>
      <c r="D4" s="30" t="s">
        <v>42</v>
      </c>
      <c r="E4" s="29" t="s">
        <v>0</v>
      </c>
      <c r="F4" s="32" t="s">
        <v>41</v>
      </c>
      <c r="G4" s="29" t="s">
        <v>42</v>
      </c>
      <c r="H4" s="30" t="s">
        <v>0</v>
      </c>
      <c r="I4" s="31" t="s">
        <v>41</v>
      </c>
      <c r="J4" s="30" t="s">
        <v>42</v>
      </c>
      <c r="K4" s="29" t="s">
        <v>0</v>
      </c>
      <c r="L4" s="32" t="s">
        <v>41</v>
      </c>
      <c r="M4" s="29" t="s">
        <v>42</v>
      </c>
      <c r="N4" s="30" t="s">
        <v>0</v>
      </c>
      <c r="O4" s="31" t="s">
        <v>41</v>
      </c>
      <c r="P4" s="30" t="s">
        <v>42</v>
      </c>
      <c r="Q4" s="29" t="s">
        <v>0</v>
      </c>
      <c r="R4" s="32" t="s">
        <v>41</v>
      </c>
      <c r="S4" s="29" t="s">
        <v>42</v>
      </c>
      <c r="T4" s="30" t="s">
        <v>0</v>
      </c>
      <c r="U4" s="31" t="s">
        <v>41</v>
      </c>
      <c r="V4" s="30" t="s">
        <v>42</v>
      </c>
      <c r="W4" s="29" t="s">
        <v>0</v>
      </c>
      <c r="X4" s="32" t="s">
        <v>41</v>
      </c>
      <c r="Y4" s="29" t="s">
        <v>42</v>
      </c>
      <c r="Z4" s="30" t="s">
        <v>0</v>
      </c>
      <c r="AA4" s="31" t="s">
        <v>41</v>
      </c>
      <c r="AB4" s="30" t="s">
        <v>42</v>
      </c>
      <c r="AC4" s="29" t="s">
        <v>0</v>
      </c>
      <c r="AD4" s="32" t="s">
        <v>41</v>
      </c>
      <c r="AE4" s="29" t="s">
        <v>42</v>
      </c>
      <c r="AF4" s="30" t="s">
        <v>0</v>
      </c>
      <c r="AG4" s="31" t="s">
        <v>41</v>
      </c>
      <c r="AH4" s="30" t="s">
        <v>42</v>
      </c>
      <c r="AI4" s="29" t="s">
        <v>0</v>
      </c>
      <c r="AJ4" s="32" t="s">
        <v>41</v>
      </c>
      <c r="AK4" s="29" t="s">
        <v>42</v>
      </c>
      <c r="AL4" s="30" t="s">
        <v>0</v>
      </c>
      <c r="AM4" s="31" t="s">
        <v>41</v>
      </c>
      <c r="AN4" s="30" t="s">
        <v>42</v>
      </c>
    </row>
    <row r="5" spans="1:40">
      <c r="A5" s="33" t="s">
        <v>43</v>
      </c>
      <c r="B5" s="34"/>
      <c r="C5" s="34"/>
      <c r="D5" s="34"/>
      <c r="E5" s="35">
        <v>8.3773369295462441</v>
      </c>
      <c r="F5" s="35">
        <v>1.3161587625121034</v>
      </c>
      <c r="G5" s="35">
        <v>9.693495692058347</v>
      </c>
      <c r="H5" s="34">
        <v>0.56046499999999999</v>
      </c>
      <c r="I5" s="34">
        <v>8.4650000000000003E-3</v>
      </c>
      <c r="J5" s="34">
        <v>0.56892999999999994</v>
      </c>
      <c r="K5" s="35"/>
      <c r="L5" s="35"/>
      <c r="M5" s="35"/>
      <c r="N5" s="34"/>
      <c r="O5" s="34"/>
      <c r="P5" s="34"/>
      <c r="Q5" s="35"/>
      <c r="R5" s="35"/>
      <c r="S5" s="35"/>
      <c r="T5" s="34">
        <v>0.62162399999999995</v>
      </c>
      <c r="U5" s="34">
        <v>1.545275</v>
      </c>
      <c r="V5" s="34">
        <v>2.1668989999999999</v>
      </c>
      <c r="W5" s="35">
        <v>113.395162</v>
      </c>
      <c r="X5" s="35">
        <v>0</v>
      </c>
      <c r="Y5" s="35">
        <v>113.395162</v>
      </c>
      <c r="Z5" s="34"/>
      <c r="AA5" s="34">
        <v>0</v>
      </c>
      <c r="AB5" s="34">
        <v>0</v>
      </c>
      <c r="AC5" s="35">
        <v>8.8945760000000007</v>
      </c>
      <c r="AD5" s="35">
        <v>0</v>
      </c>
      <c r="AE5" s="35">
        <v>8.8945760000000007</v>
      </c>
      <c r="AF5" s="34"/>
      <c r="AG5" s="34">
        <v>0</v>
      </c>
      <c r="AH5" s="34">
        <v>0</v>
      </c>
      <c r="AI5" s="35"/>
      <c r="AJ5" s="35"/>
      <c r="AK5" s="35"/>
      <c r="AL5" s="34">
        <v>131.84916392954625</v>
      </c>
      <c r="AM5" s="34">
        <v>2.8698987625121033</v>
      </c>
      <c r="AN5" s="34">
        <v>134.71906269205834</v>
      </c>
    </row>
    <row r="6" spans="1:40">
      <c r="A6" s="33" t="s">
        <v>44</v>
      </c>
      <c r="B6" s="34">
        <v>0.140788</v>
      </c>
      <c r="C6" s="34"/>
      <c r="D6" s="34">
        <v>0.140788</v>
      </c>
      <c r="E6" s="35">
        <v>3.3579999999999999E-2</v>
      </c>
      <c r="F6" s="35"/>
      <c r="G6" s="35">
        <v>3.3579999999999999E-2</v>
      </c>
      <c r="H6" s="34">
        <v>0.28730899999999998</v>
      </c>
      <c r="I6" s="34"/>
      <c r="J6" s="34">
        <v>0.28730899999999998</v>
      </c>
      <c r="K6" s="35"/>
      <c r="L6" s="35"/>
      <c r="M6" s="35"/>
      <c r="N6" s="34"/>
      <c r="O6" s="34"/>
      <c r="P6" s="34"/>
      <c r="Q6" s="35"/>
      <c r="R6" s="35"/>
      <c r="S6" s="35"/>
      <c r="T6" s="34"/>
      <c r="U6" s="34"/>
      <c r="V6" s="34"/>
      <c r="W6" s="35"/>
      <c r="X6" s="35"/>
      <c r="Y6" s="35"/>
      <c r="Z6" s="34">
        <v>0.51128600000000002</v>
      </c>
      <c r="AA6" s="34"/>
      <c r="AB6" s="34">
        <v>0.51128600000000002</v>
      </c>
      <c r="AC6" s="35">
        <v>0.81976700000000002</v>
      </c>
      <c r="AD6" s="35"/>
      <c r="AE6" s="35">
        <v>0.81976700000000002</v>
      </c>
      <c r="AF6" s="34">
        <v>0.35288700000000001</v>
      </c>
      <c r="AG6" s="34"/>
      <c r="AH6" s="34">
        <v>0.35288700000000001</v>
      </c>
      <c r="AI6" s="35"/>
      <c r="AJ6" s="35"/>
      <c r="AK6" s="35"/>
      <c r="AL6" s="34">
        <v>2.1456170000000001</v>
      </c>
      <c r="AM6" s="34"/>
      <c r="AN6" s="34">
        <v>2.1456170000000001</v>
      </c>
    </row>
    <row r="7" spans="1:40">
      <c r="A7" s="33" t="s">
        <v>45</v>
      </c>
      <c r="B7" s="34">
        <v>13.211223</v>
      </c>
      <c r="C7" s="34"/>
      <c r="D7" s="34">
        <v>13.211223</v>
      </c>
      <c r="E7" s="35">
        <v>15.183298166</v>
      </c>
      <c r="F7" s="35">
        <v>2.0889000000000001E-2</v>
      </c>
      <c r="G7" s="35">
        <v>15.204187166000001</v>
      </c>
      <c r="H7" s="34">
        <v>25.557303999999998</v>
      </c>
      <c r="I7" s="34">
        <v>0</v>
      </c>
      <c r="J7" s="34">
        <v>25.557303999999998</v>
      </c>
      <c r="K7" s="35">
        <v>1.1208979999999999</v>
      </c>
      <c r="L7" s="35"/>
      <c r="M7" s="35">
        <v>1.1208979999999999</v>
      </c>
      <c r="N7" s="34"/>
      <c r="O7" s="34"/>
      <c r="P7" s="34"/>
      <c r="Q7" s="35">
        <v>2.3248500000000001</v>
      </c>
      <c r="R7" s="35"/>
      <c r="S7" s="35">
        <v>2.3248500000000001</v>
      </c>
      <c r="T7" s="34"/>
      <c r="U7" s="34"/>
      <c r="V7" s="34"/>
      <c r="W7" s="35">
        <v>7.4995620000000001</v>
      </c>
      <c r="X7" s="35">
        <v>0</v>
      </c>
      <c r="Y7" s="35">
        <v>7.4995620000000001</v>
      </c>
      <c r="Z7" s="34">
        <v>49.805373000000003</v>
      </c>
      <c r="AA7" s="34">
        <v>0</v>
      </c>
      <c r="AB7" s="34">
        <v>49.805373000000003</v>
      </c>
      <c r="AC7" s="35">
        <v>68.457104000000001</v>
      </c>
      <c r="AD7" s="35">
        <v>0</v>
      </c>
      <c r="AE7" s="35">
        <v>68.457104000000001</v>
      </c>
      <c r="AF7" s="34">
        <v>34.004897999999997</v>
      </c>
      <c r="AG7" s="34">
        <v>0.36984109575065</v>
      </c>
      <c r="AH7" s="34">
        <v>34.374739095750648</v>
      </c>
      <c r="AI7" s="35"/>
      <c r="AJ7" s="35"/>
      <c r="AK7" s="35"/>
      <c r="AL7" s="34">
        <v>217.16451016599999</v>
      </c>
      <c r="AM7" s="34">
        <v>0.39073009575064999</v>
      </c>
      <c r="AN7" s="34">
        <v>217.55524026175064</v>
      </c>
    </row>
    <row r="8" spans="1:40">
      <c r="A8" s="33" t="s">
        <v>46</v>
      </c>
      <c r="B8" s="34"/>
      <c r="C8" s="34"/>
      <c r="D8" s="34"/>
      <c r="E8" s="35">
        <v>24.328475169000001</v>
      </c>
      <c r="F8" s="35">
        <v>2.1904173720364701</v>
      </c>
      <c r="G8" s="35">
        <v>26.518892541036472</v>
      </c>
      <c r="H8" s="34"/>
      <c r="I8" s="34">
        <v>71.439340407692697</v>
      </c>
      <c r="J8" s="34">
        <v>71.439340407692697</v>
      </c>
      <c r="K8" s="35"/>
      <c r="L8" s="35"/>
      <c r="M8" s="35"/>
      <c r="N8" s="34">
        <v>0.13616358118655306</v>
      </c>
      <c r="O8" s="34"/>
      <c r="P8" s="34">
        <v>0.13616358118655306</v>
      </c>
      <c r="Q8" s="35"/>
      <c r="R8" s="35"/>
      <c r="S8" s="35"/>
      <c r="T8" s="34"/>
      <c r="U8" s="34"/>
      <c r="V8" s="34"/>
      <c r="W8" s="35"/>
      <c r="X8" s="35">
        <v>0</v>
      </c>
      <c r="Y8" s="35">
        <v>0</v>
      </c>
      <c r="Z8" s="34"/>
      <c r="AA8" s="34">
        <v>0</v>
      </c>
      <c r="AB8" s="34">
        <v>0</v>
      </c>
      <c r="AC8" s="35"/>
      <c r="AD8" s="35">
        <v>0</v>
      </c>
      <c r="AE8" s="35">
        <v>0</v>
      </c>
      <c r="AF8" s="34"/>
      <c r="AG8" s="34">
        <v>6.4145592001224303</v>
      </c>
      <c r="AH8" s="34">
        <v>6.4145592001224303</v>
      </c>
      <c r="AI8" s="35"/>
      <c r="AJ8" s="35"/>
      <c r="AK8" s="35"/>
      <c r="AL8" s="34">
        <v>24.464638750186555</v>
      </c>
      <c r="AM8" s="34">
        <v>80.044316979851587</v>
      </c>
      <c r="AN8" s="34">
        <v>104.50895573003815</v>
      </c>
    </row>
    <row r="9" spans="1:40">
      <c r="A9" s="33" t="s">
        <v>47</v>
      </c>
      <c r="B9" s="34"/>
      <c r="C9" s="34"/>
      <c r="D9" s="34"/>
      <c r="E9" s="35"/>
      <c r="F9" s="35">
        <v>0</v>
      </c>
      <c r="G9" s="35">
        <v>0</v>
      </c>
      <c r="H9" s="34"/>
      <c r="I9" s="34">
        <v>0</v>
      </c>
      <c r="J9" s="34">
        <v>0</v>
      </c>
      <c r="K9" s="35"/>
      <c r="L9" s="35"/>
      <c r="M9" s="35"/>
      <c r="N9" s="34"/>
      <c r="O9" s="34"/>
      <c r="P9" s="34"/>
      <c r="Q9" s="35"/>
      <c r="R9" s="35"/>
      <c r="S9" s="35"/>
      <c r="T9" s="34"/>
      <c r="U9" s="34"/>
      <c r="V9" s="34"/>
      <c r="W9" s="35"/>
      <c r="X9" s="35">
        <v>0</v>
      </c>
      <c r="Y9" s="35">
        <v>0</v>
      </c>
      <c r="Z9" s="34"/>
      <c r="AA9" s="34">
        <v>0</v>
      </c>
      <c r="AB9" s="34">
        <v>0</v>
      </c>
      <c r="AC9" s="35"/>
      <c r="AD9" s="35">
        <v>0</v>
      </c>
      <c r="AE9" s="35">
        <v>0</v>
      </c>
      <c r="AF9" s="34"/>
      <c r="AG9" s="34">
        <v>0</v>
      </c>
      <c r="AH9" s="34">
        <v>0</v>
      </c>
      <c r="AI9" s="35"/>
      <c r="AJ9" s="35"/>
      <c r="AK9" s="35"/>
      <c r="AL9" s="34"/>
      <c r="AM9" s="34">
        <v>0</v>
      </c>
      <c r="AN9" s="34">
        <v>0</v>
      </c>
    </row>
    <row r="10" spans="1:40">
      <c r="A10" s="33" t="s">
        <v>48</v>
      </c>
      <c r="B10" s="34"/>
      <c r="C10" s="34"/>
      <c r="D10" s="34"/>
      <c r="E10" s="35">
        <v>0.33654400000000001</v>
      </c>
      <c r="F10" s="35">
        <v>1.7907529999999998</v>
      </c>
      <c r="G10" s="35">
        <v>2.127297</v>
      </c>
      <c r="H10" s="34"/>
      <c r="I10" s="34">
        <v>7.3582624598275777</v>
      </c>
      <c r="J10" s="34">
        <v>7.3582624598275777</v>
      </c>
      <c r="K10" s="35"/>
      <c r="L10" s="35"/>
      <c r="M10" s="35"/>
      <c r="N10" s="34"/>
      <c r="O10" s="34"/>
      <c r="P10" s="34"/>
      <c r="Q10" s="35"/>
      <c r="R10" s="35"/>
      <c r="S10" s="35"/>
      <c r="T10" s="34"/>
      <c r="U10" s="34"/>
      <c r="V10" s="34"/>
      <c r="W10" s="35"/>
      <c r="X10" s="35"/>
      <c r="Y10" s="35"/>
      <c r="Z10" s="34"/>
      <c r="AA10" s="34"/>
      <c r="AB10" s="34"/>
      <c r="AC10" s="35"/>
      <c r="AD10" s="35"/>
      <c r="AE10" s="35"/>
      <c r="AF10" s="34"/>
      <c r="AG10" s="34"/>
      <c r="AH10" s="34"/>
      <c r="AI10" s="35"/>
      <c r="AJ10" s="35"/>
      <c r="AK10" s="35"/>
      <c r="AL10" s="34">
        <v>0.33654400000000001</v>
      </c>
      <c r="AM10" s="34">
        <v>9.1490154598275772</v>
      </c>
      <c r="AN10" s="34">
        <v>9.4855594598275772</v>
      </c>
    </row>
    <row r="11" spans="1:40" ht="45">
      <c r="A11" s="36" t="s">
        <v>49</v>
      </c>
      <c r="B11" s="34"/>
      <c r="C11" s="34"/>
      <c r="D11" s="34"/>
      <c r="E11" s="35">
        <v>6.9389999999999999E-3</v>
      </c>
      <c r="F11" s="35">
        <v>0</v>
      </c>
      <c r="G11" s="35">
        <v>6.9389999999999999E-3</v>
      </c>
      <c r="H11" s="34"/>
      <c r="I11" s="34">
        <v>0</v>
      </c>
      <c r="J11" s="34">
        <v>0</v>
      </c>
      <c r="K11" s="35"/>
      <c r="L11" s="35"/>
      <c r="M11" s="35"/>
      <c r="N11" s="34"/>
      <c r="O11" s="34"/>
      <c r="P11" s="34"/>
      <c r="Q11" s="35"/>
      <c r="R11" s="35"/>
      <c r="S11" s="35"/>
      <c r="T11" s="34"/>
      <c r="U11" s="34"/>
      <c r="V11" s="34"/>
      <c r="W11" s="35"/>
      <c r="X11" s="35">
        <v>0</v>
      </c>
      <c r="Y11" s="35">
        <v>0</v>
      </c>
      <c r="Z11" s="34"/>
      <c r="AA11" s="34">
        <v>0</v>
      </c>
      <c r="AB11" s="34">
        <v>0</v>
      </c>
      <c r="AC11" s="35"/>
      <c r="AD11" s="35">
        <v>0</v>
      </c>
      <c r="AE11" s="35">
        <v>0</v>
      </c>
      <c r="AF11" s="34"/>
      <c r="AG11" s="34">
        <v>0</v>
      </c>
      <c r="AH11" s="34">
        <v>0</v>
      </c>
      <c r="AI11" s="35"/>
      <c r="AJ11" s="35"/>
      <c r="AK11" s="35"/>
      <c r="AL11" s="34">
        <v>6.9389999999999999E-3</v>
      </c>
      <c r="AM11" s="34">
        <v>0</v>
      </c>
      <c r="AN11" s="34">
        <v>6.9389999999999999E-3</v>
      </c>
    </row>
    <row r="12" spans="1:40">
      <c r="A12" s="33" t="s">
        <v>50</v>
      </c>
      <c r="B12" s="34"/>
      <c r="C12" s="34"/>
      <c r="D12" s="34"/>
      <c r="E12" s="35">
        <v>95.049549000000013</v>
      </c>
      <c r="F12" s="35">
        <v>76.154801742998515</v>
      </c>
      <c r="G12" s="35">
        <v>171.20435074299851</v>
      </c>
      <c r="H12" s="34"/>
      <c r="I12" s="34">
        <v>0</v>
      </c>
      <c r="J12" s="34">
        <v>0</v>
      </c>
      <c r="K12" s="35"/>
      <c r="L12" s="35"/>
      <c r="M12" s="35"/>
      <c r="N12" s="34"/>
      <c r="O12" s="34"/>
      <c r="P12" s="34"/>
      <c r="Q12" s="35"/>
      <c r="R12" s="35"/>
      <c r="S12" s="35"/>
      <c r="T12" s="34"/>
      <c r="U12" s="34"/>
      <c r="V12" s="34"/>
      <c r="W12" s="35"/>
      <c r="X12" s="35">
        <v>0</v>
      </c>
      <c r="Y12" s="35">
        <v>0</v>
      </c>
      <c r="Z12" s="34"/>
      <c r="AA12" s="34">
        <v>0</v>
      </c>
      <c r="AB12" s="34">
        <v>0</v>
      </c>
      <c r="AC12" s="35">
        <v>41.778250999999997</v>
      </c>
      <c r="AD12" s="35">
        <v>31.201180000000001</v>
      </c>
      <c r="AE12" s="35">
        <v>72.979431000000005</v>
      </c>
      <c r="AF12" s="34"/>
      <c r="AG12" s="34">
        <v>0</v>
      </c>
      <c r="AH12" s="34">
        <v>0</v>
      </c>
      <c r="AI12" s="35"/>
      <c r="AJ12" s="35"/>
      <c r="AK12" s="35"/>
      <c r="AL12" s="34">
        <v>136.82780000000002</v>
      </c>
      <c r="AM12" s="34">
        <v>107.35598174299852</v>
      </c>
      <c r="AN12" s="34">
        <v>244.18378174299852</v>
      </c>
    </row>
    <row r="13" spans="1:40">
      <c r="A13" s="33" t="s">
        <v>51</v>
      </c>
      <c r="B13" s="34"/>
      <c r="C13" s="34"/>
      <c r="D13" s="34"/>
      <c r="E13" s="35">
        <v>0.48391099999999998</v>
      </c>
      <c r="F13" s="35">
        <v>2.2873079999999999</v>
      </c>
      <c r="G13" s="35">
        <v>2.7712189999999999</v>
      </c>
      <c r="H13" s="34"/>
      <c r="I13" s="34">
        <v>28.66917474111105</v>
      </c>
      <c r="J13" s="34">
        <v>28.66917474111105</v>
      </c>
      <c r="K13" s="35"/>
      <c r="L13" s="35"/>
      <c r="M13" s="35"/>
      <c r="N13" s="34"/>
      <c r="O13" s="34"/>
      <c r="P13" s="34"/>
      <c r="Q13" s="35"/>
      <c r="R13" s="35"/>
      <c r="S13" s="35"/>
      <c r="T13" s="34"/>
      <c r="U13" s="34">
        <v>0.66871100000000006</v>
      </c>
      <c r="V13" s="34">
        <v>0.66871100000000006</v>
      </c>
      <c r="W13" s="35"/>
      <c r="X13" s="35">
        <v>0</v>
      </c>
      <c r="Y13" s="35">
        <v>0</v>
      </c>
      <c r="Z13" s="34"/>
      <c r="AA13" s="34">
        <v>0</v>
      </c>
      <c r="AB13" s="34">
        <v>0</v>
      </c>
      <c r="AC13" s="35"/>
      <c r="AD13" s="35">
        <v>0</v>
      </c>
      <c r="AE13" s="35">
        <v>0</v>
      </c>
      <c r="AF13" s="34"/>
      <c r="AG13" s="34">
        <v>0</v>
      </c>
      <c r="AH13" s="34">
        <v>0</v>
      </c>
      <c r="AI13" s="35"/>
      <c r="AJ13" s="35"/>
      <c r="AK13" s="35"/>
      <c r="AL13" s="34">
        <v>0.48391099999999998</v>
      </c>
      <c r="AM13" s="34">
        <v>31.625193741111048</v>
      </c>
      <c r="AN13" s="34">
        <v>32.109104741111047</v>
      </c>
    </row>
    <row r="14" spans="1:40">
      <c r="A14" s="33" t="s">
        <v>52</v>
      </c>
      <c r="B14" s="34"/>
      <c r="C14" s="34"/>
      <c r="D14" s="34"/>
      <c r="E14" s="35">
        <v>230.6542706082231</v>
      </c>
      <c r="F14" s="35">
        <v>356.34088024882635</v>
      </c>
      <c r="G14" s="35">
        <v>586.99515085704934</v>
      </c>
      <c r="H14" s="34">
        <v>38.367235000000001</v>
      </c>
      <c r="I14" s="34">
        <v>134.11682694622877</v>
      </c>
      <c r="J14" s="34">
        <v>172.48406194622876</v>
      </c>
      <c r="K14" s="35"/>
      <c r="L14" s="35"/>
      <c r="M14" s="35"/>
      <c r="N14" s="34">
        <v>4.4569095288361726</v>
      </c>
      <c r="O14" s="34">
        <v>25.553945606515331</v>
      </c>
      <c r="P14" s="34">
        <v>30.010855135351505</v>
      </c>
      <c r="Q14" s="35">
        <v>0.20867861100000001</v>
      </c>
      <c r="R14" s="35"/>
      <c r="S14" s="35">
        <v>0.20867861100000001</v>
      </c>
      <c r="T14" s="34">
        <v>18.575704000000002</v>
      </c>
      <c r="U14" s="34">
        <v>24.136903999999998</v>
      </c>
      <c r="V14" s="34">
        <v>42.712608000000003</v>
      </c>
      <c r="W14" s="35">
        <v>194.55152737899999</v>
      </c>
      <c r="X14" s="35">
        <v>9.179198624241188</v>
      </c>
      <c r="Y14" s="35">
        <v>203.73072600324119</v>
      </c>
      <c r="Z14" s="34">
        <v>0.72921100000000005</v>
      </c>
      <c r="AA14" s="34">
        <v>43.100558660562157</v>
      </c>
      <c r="AB14" s="34">
        <v>43.829769660562164</v>
      </c>
      <c r="AC14" s="35">
        <v>0.02</v>
      </c>
      <c r="AD14" s="35">
        <v>88.366221304895248</v>
      </c>
      <c r="AE14" s="35">
        <v>88.386221304895258</v>
      </c>
      <c r="AF14" s="34"/>
      <c r="AG14" s="34">
        <v>60.410489186451095</v>
      </c>
      <c r="AH14" s="34">
        <v>60.410489186451095</v>
      </c>
      <c r="AI14" s="35"/>
      <c r="AJ14" s="35">
        <v>1.34</v>
      </c>
      <c r="AK14" s="35">
        <v>1.34</v>
      </c>
      <c r="AL14" s="34">
        <v>487.56353612705925</v>
      </c>
      <c r="AM14" s="34">
        <v>742.54502457772003</v>
      </c>
      <c r="AN14" s="34">
        <v>1230.1085607047792</v>
      </c>
    </row>
    <row r="15" spans="1:40">
      <c r="A15" s="33" t="s">
        <v>53</v>
      </c>
      <c r="B15" s="34"/>
      <c r="C15" s="34"/>
      <c r="D15" s="34"/>
      <c r="E15" s="35">
        <v>79.296895793603028</v>
      </c>
      <c r="F15" s="35">
        <v>46.444796792021634</v>
      </c>
      <c r="G15" s="35">
        <v>125.74169258562465</v>
      </c>
      <c r="H15" s="34"/>
      <c r="I15" s="34">
        <v>22.07305361424272</v>
      </c>
      <c r="J15" s="34">
        <v>22.07305361424272</v>
      </c>
      <c r="K15" s="35"/>
      <c r="L15" s="35"/>
      <c r="M15" s="35"/>
      <c r="N15" s="34">
        <v>5.6336207213181657</v>
      </c>
      <c r="O15" s="34"/>
      <c r="P15" s="34">
        <v>5.6336207213181657</v>
      </c>
      <c r="Q15" s="35"/>
      <c r="R15" s="35"/>
      <c r="S15" s="35"/>
      <c r="T15" s="34">
        <v>0.45371600000000001</v>
      </c>
      <c r="U15" s="34">
        <v>17.827385</v>
      </c>
      <c r="V15" s="34">
        <v>18.281101</v>
      </c>
      <c r="W15" s="35">
        <v>1.1100000000000001</v>
      </c>
      <c r="X15" s="35">
        <v>2.1621079999999999</v>
      </c>
      <c r="Y15" s="35">
        <v>3.2721080000000002</v>
      </c>
      <c r="Z15" s="34"/>
      <c r="AA15" s="34">
        <v>31.080523542314999</v>
      </c>
      <c r="AB15" s="34">
        <v>31.080523542314999</v>
      </c>
      <c r="AC15" s="35"/>
      <c r="AD15" s="35">
        <v>5.670496</v>
      </c>
      <c r="AE15" s="35">
        <v>5.670496</v>
      </c>
      <c r="AF15" s="34">
        <v>29.25</v>
      </c>
      <c r="AG15" s="34">
        <v>73.611579758200307</v>
      </c>
      <c r="AH15" s="34">
        <v>102.86157975820031</v>
      </c>
      <c r="AI15" s="35"/>
      <c r="AJ15" s="35"/>
      <c r="AK15" s="35"/>
      <c r="AL15" s="34">
        <v>115.74423251492119</v>
      </c>
      <c r="AM15" s="34">
        <v>198.86994270677965</v>
      </c>
      <c r="AN15" s="34">
        <v>314.61417522170086</v>
      </c>
    </row>
    <row r="16" spans="1:40">
      <c r="A16" s="33" t="s">
        <v>54</v>
      </c>
      <c r="B16" s="34"/>
      <c r="C16" s="34"/>
      <c r="D16" s="34"/>
      <c r="E16" s="35">
        <v>0.24482999999999999</v>
      </c>
      <c r="F16" s="35"/>
      <c r="G16" s="35">
        <v>0.24482999999999999</v>
      </c>
      <c r="H16" s="34"/>
      <c r="I16" s="34"/>
      <c r="J16" s="34"/>
      <c r="K16" s="35"/>
      <c r="L16" s="35"/>
      <c r="M16" s="35"/>
      <c r="N16" s="34"/>
      <c r="O16" s="34"/>
      <c r="P16" s="34"/>
      <c r="Q16" s="35"/>
      <c r="R16" s="35"/>
      <c r="S16" s="35"/>
      <c r="T16" s="34"/>
      <c r="U16" s="34">
        <v>0.12565999999999999</v>
      </c>
      <c r="V16" s="34">
        <v>0.12565999999999999</v>
      </c>
      <c r="W16" s="35"/>
      <c r="X16" s="35">
        <v>0.72868100000000002</v>
      </c>
      <c r="Y16" s="35">
        <v>0.72868100000000002</v>
      </c>
      <c r="Z16" s="34"/>
      <c r="AA16" s="34"/>
      <c r="AB16" s="34"/>
      <c r="AC16" s="35"/>
      <c r="AD16" s="35"/>
      <c r="AE16" s="35"/>
      <c r="AF16" s="34"/>
      <c r="AG16" s="34"/>
      <c r="AH16" s="34"/>
      <c r="AI16" s="35"/>
      <c r="AJ16" s="35"/>
      <c r="AK16" s="35"/>
      <c r="AL16" s="34">
        <v>0.24482999999999999</v>
      </c>
      <c r="AM16" s="34">
        <v>0.85434100000000002</v>
      </c>
      <c r="AN16" s="34">
        <v>1.0991710000000001</v>
      </c>
    </row>
    <row r="17" spans="1:40">
      <c r="A17" s="33" t="s">
        <v>55</v>
      </c>
      <c r="B17" s="34"/>
      <c r="C17" s="34"/>
      <c r="D17" s="34"/>
      <c r="E17" s="35">
        <v>4.9153999731812483</v>
      </c>
      <c r="F17" s="35">
        <v>3.7923535405754203</v>
      </c>
      <c r="G17" s="35">
        <v>8.7077535137566677</v>
      </c>
      <c r="H17" s="34"/>
      <c r="I17" s="34">
        <v>57.114551353823401</v>
      </c>
      <c r="J17" s="34">
        <v>57.114551353823401</v>
      </c>
      <c r="K17" s="35"/>
      <c r="L17" s="35"/>
      <c r="M17" s="35"/>
      <c r="N17" s="34"/>
      <c r="O17" s="34"/>
      <c r="P17" s="34"/>
      <c r="Q17" s="35"/>
      <c r="R17" s="35"/>
      <c r="S17" s="35"/>
      <c r="T17" s="34"/>
      <c r="U17" s="34"/>
      <c r="V17" s="34"/>
      <c r="W17" s="35"/>
      <c r="X17" s="35">
        <v>0</v>
      </c>
      <c r="Y17" s="35">
        <v>0</v>
      </c>
      <c r="Z17" s="34"/>
      <c r="AA17" s="34">
        <v>0</v>
      </c>
      <c r="AB17" s="34">
        <v>0</v>
      </c>
      <c r="AC17" s="35">
        <v>0.94</v>
      </c>
      <c r="AD17" s="35">
        <v>0</v>
      </c>
      <c r="AE17" s="35">
        <v>0.94</v>
      </c>
      <c r="AF17" s="34"/>
      <c r="AG17" s="34">
        <v>0</v>
      </c>
      <c r="AH17" s="34">
        <v>0</v>
      </c>
      <c r="AI17" s="35"/>
      <c r="AJ17" s="35"/>
      <c r="AK17" s="35"/>
      <c r="AL17" s="34">
        <v>5.8553999731812478</v>
      </c>
      <c r="AM17" s="34">
        <v>60.906904894398821</v>
      </c>
      <c r="AN17" s="34">
        <v>66.76230486758007</v>
      </c>
    </row>
    <row r="18" spans="1:40">
      <c r="A18" s="33" t="s">
        <v>56</v>
      </c>
      <c r="B18" s="34"/>
      <c r="C18" s="34"/>
      <c r="D18" s="34"/>
      <c r="E18" s="35">
        <v>27.00347</v>
      </c>
      <c r="F18" s="35">
        <v>30.035169982706719</v>
      </c>
      <c r="G18" s="35">
        <v>57.038639982706734</v>
      </c>
      <c r="H18" s="34"/>
      <c r="I18" s="34">
        <v>29.404492756924959</v>
      </c>
      <c r="J18" s="34">
        <v>29.404492756924959</v>
      </c>
      <c r="K18" s="35"/>
      <c r="L18" s="35"/>
      <c r="M18" s="35"/>
      <c r="N18" s="34">
        <v>0.83660664184053457</v>
      </c>
      <c r="O18" s="34"/>
      <c r="P18" s="34">
        <v>0.83660664184053457</v>
      </c>
      <c r="Q18" s="35"/>
      <c r="R18" s="35"/>
      <c r="S18" s="35"/>
      <c r="T18" s="34"/>
      <c r="U18" s="34">
        <v>3.4882049999999998</v>
      </c>
      <c r="V18" s="34">
        <v>3.4882049999999998</v>
      </c>
      <c r="W18" s="35">
        <v>1.66</v>
      </c>
      <c r="X18" s="35">
        <v>7.2570000000000004E-3</v>
      </c>
      <c r="Y18" s="35">
        <v>1.667257</v>
      </c>
      <c r="Z18" s="34"/>
      <c r="AA18" s="34">
        <v>0.21338299999999999</v>
      </c>
      <c r="AB18" s="34">
        <v>0.21338299999999999</v>
      </c>
      <c r="AC18" s="35"/>
      <c r="AD18" s="35">
        <v>0</v>
      </c>
      <c r="AE18" s="35">
        <v>0</v>
      </c>
      <c r="AF18" s="34"/>
      <c r="AG18" s="34">
        <v>16.234599119445999</v>
      </c>
      <c r="AH18" s="34">
        <v>16.234599119445999</v>
      </c>
      <c r="AI18" s="35"/>
      <c r="AJ18" s="35"/>
      <c r="AK18" s="35"/>
      <c r="AL18" s="34">
        <v>29.500076641840536</v>
      </c>
      <c r="AM18" s="34">
        <v>79.383106859077685</v>
      </c>
      <c r="AN18" s="34">
        <v>108.88318350091822</v>
      </c>
    </row>
    <row r="19" spans="1:40">
      <c r="A19" s="33" t="s">
        <v>57</v>
      </c>
      <c r="B19" s="34"/>
      <c r="C19" s="34"/>
      <c r="D19" s="34"/>
      <c r="E19" s="35">
        <v>5.4111269999999996</v>
      </c>
      <c r="F19" s="35">
        <v>9.8384154354971098</v>
      </c>
      <c r="G19" s="35">
        <v>15.249542435497109</v>
      </c>
      <c r="H19" s="34"/>
      <c r="I19" s="34">
        <v>18.776462786308201</v>
      </c>
      <c r="J19" s="34">
        <v>18.776462786308201</v>
      </c>
      <c r="K19" s="35"/>
      <c r="L19" s="35"/>
      <c r="M19" s="35"/>
      <c r="N19" s="34"/>
      <c r="O19" s="34"/>
      <c r="P19" s="34"/>
      <c r="Q19" s="35"/>
      <c r="R19" s="35"/>
      <c r="S19" s="35"/>
      <c r="T19" s="34"/>
      <c r="U19" s="34">
        <v>0.311274</v>
      </c>
      <c r="V19" s="34">
        <v>0.311274</v>
      </c>
      <c r="W19" s="35"/>
      <c r="X19" s="35">
        <v>2.2988929754629401</v>
      </c>
      <c r="Y19" s="35">
        <v>2.2988929754629401</v>
      </c>
      <c r="Z19" s="34"/>
      <c r="AA19" s="34">
        <v>0</v>
      </c>
      <c r="AB19" s="34">
        <v>0</v>
      </c>
      <c r="AC19" s="35"/>
      <c r="AD19" s="35">
        <v>0</v>
      </c>
      <c r="AE19" s="35">
        <v>0</v>
      </c>
      <c r="AF19" s="34"/>
      <c r="AG19" s="34">
        <v>0</v>
      </c>
      <c r="AH19" s="34">
        <v>0</v>
      </c>
      <c r="AI19" s="35"/>
      <c r="AJ19" s="35"/>
      <c r="AK19" s="35"/>
      <c r="AL19" s="34">
        <v>5.4111269999999996</v>
      </c>
      <c r="AM19" s="34">
        <v>31.225045197268255</v>
      </c>
      <c r="AN19" s="34">
        <v>36.636172197268245</v>
      </c>
    </row>
    <row r="20" spans="1:40">
      <c r="A20" s="33" t="s">
        <v>58</v>
      </c>
      <c r="B20" s="34"/>
      <c r="C20" s="34"/>
      <c r="D20" s="34"/>
      <c r="E20" s="35">
        <v>21.786802999999999</v>
      </c>
      <c r="F20" s="35">
        <v>15.28074865137989</v>
      </c>
      <c r="G20" s="35">
        <v>37.067551651379887</v>
      </c>
      <c r="H20" s="34">
        <v>17.585402999999999</v>
      </c>
      <c r="I20" s="34">
        <v>103.50519362169057</v>
      </c>
      <c r="J20" s="34">
        <v>121.09059662169057</v>
      </c>
      <c r="K20" s="35"/>
      <c r="L20" s="35"/>
      <c r="M20" s="35"/>
      <c r="N20" s="34"/>
      <c r="O20" s="34"/>
      <c r="P20" s="34"/>
      <c r="Q20" s="35">
        <v>32.416228248000003</v>
      </c>
      <c r="R20" s="35"/>
      <c r="S20" s="35">
        <v>32.416228248000003</v>
      </c>
      <c r="T20" s="34"/>
      <c r="U20" s="34">
        <v>4.7308190000000003</v>
      </c>
      <c r="V20" s="34">
        <v>4.7308190000000003</v>
      </c>
      <c r="W20" s="35">
        <v>30.59</v>
      </c>
      <c r="X20" s="35">
        <v>0.32579399999999997</v>
      </c>
      <c r="Y20" s="35">
        <v>30.915793999999998</v>
      </c>
      <c r="Z20" s="34"/>
      <c r="AA20" s="34">
        <v>0</v>
      </c>
      <c r="AB20" s="34">
        <v>0</v>
      </c>
      <c r="AC20" s="35">
        <v>0.9</v>
      </c>
      <c r="AD20" s="35">
        <v>0</v>
      </c>
      <c r="AE20" s="35">
        <v>0.9</v>
      </c>
      <c r="AF20" s="34"/>
      <c r="AG20" s="34">
        <v>0</v>
      </c>
      <c r="AH20" s="34">
        <v>0</v>
      </c>
      <c r="AI20" s="35"/>
      <c r="AJ20" s="35"/>
      <c r="AK20" s="35"/>
      <c r="AL20" s="34">
        <v>103.27843424800001</v>
      </c>
      <c r="AM20" s="34">
        <v>123.84255527307046</v>
      </c>
      <c r="AN20" s="34">
        <v>227.12098952107047</v>
      </c>
    </row>
    <row r="21" spans="1:40">
      <c r="A21" s="33" t="s">
        <v>59</v>
      </c>
      <c r="B21" s="34"/>
      <c r="C21" s="34"/>
      <c r="D21" s="34"/>
      <c r="E21" s="35">
        <v>144.769655</v>
      </c>
      <c r="F21" s="35">
        <v>122.22362913416059</v>
      </c>
      <c r="G21" s="35">
        <v>266.9932841341606</v>
      </c>
      <c r="H21" s="34">
        <v>62.445641000000002</v>
      </c>
      <c r="I21" s="34">
        <v>109.53751282140195</v>
      </c>
      <c r="J21" s="34">
        <v>171.98315382140194</v>
      </c>
      <c r="K21" s="35"/>
      <c r="L21" s="35"/>
      <c r="M21" s="35"/>
      <c r="N21" s="34">
        <v>0</v>
      </c>
      <c r="O21" s="34">
        <v>2.9332666110210694</v>
      </c>
      <c r="P21" s="34">
        <v>2.9332666110210694</v>
      </c>
      <c r="Q21" s="35"/>
      <c r="R21" s="35"/>
      <c r="S21" s="35"/>
      <c r="T21" s="34">
        <v>3.7492999999999999</v>
      </c>
      <c r="U21" s="34">
        <v>22.827544562719989</v>
      </c>
      <c r="V21" s="34">
        <v>26.576844562719987</v>
      </c>
      <c r="W21" s="35">
        <v>161.28</v>
      </c>
      <c r="X21" s="35">
        <v>22.3424879591389</v>
      </c>
      <c r="Y21" s="35">
        <v>183.62248795913891</v>
      </c>
      <c r="Z21" s="34"/>
      <c r="AA21" s="34">
        <v>0</v>
      </c>
      <c r="AB21" s="34">
        <v>0</v>
      </c>
      <c r="AC21" s="35">
        <v>77.393923999999998</v>
      </c>
      <c r="AD21" s="35">
        <v>34.644178019435799</v>
      </c>
      <c r="AE21" s="35">
        <v>112.0381020194358</v>
      </c>
      <c r="AF21" s="34">
        <v>12.225979306891801</v>
      </c>
      <c r="AG21" s="34">
        <v>10.270581492628679</v>
      </c>
      <c r="AH21" s="34">
        <v>22.496560799520477</v>
      </c>
      <c r="AI21" s="35">
        <v>1.213811</v>
      </c>
      <c r="AJ21" s="35">
        <v>45.693627999999997</v>
      </c>
      <c r="AK21" s="35">
        <v>46.907438999999997</v>
      </c>
      <c r="AL21" s="34">
        <v>463.07831030689181</v>
      </c>
      <c r="AM21" s="34">
        <v>370.472828600507</v>
      </c>
      <c r="AN21" s="34">
        <v>833.55113890739869</v>
      </c>
    </row>
    <row r="22" spans="1:40">
      <c r="A22" s="33" t="s">
        <v>60</v>
      </c>
      <c r="B22" s="34"/>
      <c r="C22" s="34"/>
      <c r="D22" s="34"/>
      <c r="E22" s="35">
        <v>3.2325951220000002</v>
      </c>
      <c r="F22" s="35">
        <v>2.606393932</v>
      </c>
      <c r="G22" s="35">
        <v>5.8389890540000007</v>
      </c>
      <c r="H22" s="34"/>
      <c r="I22" s="34">
        <v>0</v>
      </c>
      <c r="J22" s="34">
        <v>0</v>
      </c>
      <c r="K22" s="35"/>
      <c r="L22" s="35"/>
      <c r="M22" s="35"/>
      <c r="N22" s="34"/>
      <c r="O22" s="34">
        <v>0.47673500000000002</v>
      </c>
      <c r="P22" s="34">
        <v>0.47673500000000002</v>
      </c>
      <c r="Q22" s="35"/>
      <c r="R22" s="35"/>
      <c r="S22" s="35"/>
      <c r="T22" s="34"/>
      <c r="U22" s="34">
        <v>2.182801</v>
      </c>
      <c r="V22" s="34">
        <v>2.182801</v>
      </c>
      <c r="W22" s="35"/>
      <c r="X22" s="35">
        <v>5.0488937917665702</v>
      </c>
      <c r="Y22" s="35">
        <v>5.0488937917665702</v>
      </c>
      <c r="Z22" s="34"/>
      <c r="AA22" s="34">
        <v>0</v>
      </c>
      <c r="AB22" s="34">
        <v>0</v>
      </c>
      <c r="AC22" s="35"/>
      <c r="AD22" s="35">
        <v>0</v>
      </c>
      <c r="AE22" s="35">
        <v>0</v>
      </c>
      <c r="AF22" s="34"/>
      <c r="AG22" s="34">
        <v>17.8543994796715</v>
      </c>
      <c r="AH22" s="34">
        <v>17.8543994796715</v>
      </c>
      <c r="AI22" s="35"/>
      <c r="AJ22" s="35">
        <v>1.7728250000000001</v>
      </c>
      <c r="AK22" s="35">
        <v>1.7728250000000001</v>
      </c>
      <c r="AL22" s="34">
        <v>3.2325951220000002</v>
      </c>
      <c r="AM22" s="34">
        <v>29.942048203438073</v>
      </c>
      <c r="AN22" s="34">
        <v>33.174643325438069</v>
      </c>
    </row>
    <row r="23" spans="1:40">
      <c r="A23" s="33" t="s">
        <v>61</v>
      </c>
      <c r="B23" s="34"/>
      <c r="C23" s="34"/>
      <c r="D23" s="34"/>
      <c r="E23" s="35">
        <v>2.9811000000000001E-2</v>
      </c>
      <c r="F23" s="35"/>
      <c r="G23" s="35">
        <v>2.9811000000000001E-2</v>
      </c>
      <c r="H23" s="34"/>
      <c r="I23" s="34"/>
      <c r="J23" s="34"/>
      <c r="K23" s="35"/>
      <c r="L23" s="35"/>
      <c r="M23" s="35"/>
      <c r="N23" s="34"/>
      <c r="O23" s="34"/>
      <c r="P23" s="34"/>
      <c r="Q23" s="35"/>
      <c r="R23" s="35"/>
      <c r="S23" s="35"/>
      <c r="T23" s="34">
        <v>4.2047939999999997</v>
      </c>
      <c r="U23" s="34"/>
      <c r="V23" s="34">
        <v>4.2047939999999997</v>
      </c>
      <c r="W23" s="35">
        <v>5.3702E-2</v>
      </c>
      <c r="X23" s="35"/>
      <c r="Y23" s="35">
        <v>5.3702E-2</v>
      </c>
      <c r="Z23" s="34"/>
      <c r="AA23" s="34"/>
      <c r="AB23" s="34"/>
      <c r="AC23" s="35">
        <v>3.354228</v>
      </c>
      <c r="AD23" s="35"/>
      <c r="AE23" s="35">
        <v>3.354228</v>
      </c>
      <c r="AF23" s="34"/>
      <c r="AG23" s="34"/>
      <c r="AH23" s="34"/>
      <c r="AI23" s="35"/>
      <c r="AJ23" s="35"/>
      <c r="AK23" s="35"/>
      <c r="AL23" s="34">
        <v>7.6425349999999996</v>
      </c>
      <c r="AM23" s="34"/>
      <c r="AN23" s="34">
        <v>7.6425349999999996</v>
      </c>
    </row>
    <row r="24" spans="1:40">
      <c r="A24" s="33" t="s">
        <v>62</v>
      </c>
      <c r="B24" s="34"/>
      <c r="C24" s="34"/>
      <c r="D24" s="34"/>
      <c r="E24" s="35">
        <v>15.813354141718884</v>
      </c>
      <c r="F24" s="35">
        <v>13.128759853418881</v>
      </c>
      <c r="G24" s="35">
        <v>28.94211399513776</v>
      </c>
      <c r="H24" s="34"/>
      <c r="I24" s="34">
        <v>55.366303000000002</v>
      </c>
      <c r="J24" s="34">
        <v>55.366303000000002</v>
      </c>
      <c r="K24" s="35"/>
      <c r="L24" s="35"/>
      <c r="M24" s="35"/>
      <c r="N24" s="34">
        <v>1.9111360506044992</v>
      </c>
      <c r="O24" s="34"/>
      <c r="P24" s="34">
        <v>1.9111360506044992</v>
      </c>
      <c r="Q24" s="35"/>
      <c r="R24" s="35"/>
      <c r="S24" s="35"/>
      <c r="T24" s="34"/>
      <c r="U24" s="34">
        <v>3.7185000000000003E-2</v>
      </c>
      <c r="V24" s="34">
        <v>3.7185000000000003E-2</v>
      </c>
      <c r="W24" s="35"/>
      <c r="X24" s="35">
        <v>0</v>
      </c>
      <c r="Y24" s="35">
        <v>0</v>
      </c>
      <c r="Z24" s="34"/>
      <c r="AA24" s="34">
        <v>0</v>
      </c>
      <c r="AB24" s="34">
        <v>0</v>
      </c>
      <c r="AC24" s="35"/>
      <c r="AD24" s="35">
        <v>0</v>
      </c>
      <c r="AE24" s="35">
        <v>0</v>
      </c>
      <c r="AF24" s="34">
        <v>7.0009449999999998</v>
      </c>
      <c r="AG24" s="34">
        <v>14.999549999999999</v>
      </c>
      <c r="AH24" s="34">
        <v>22.000495000000001</v>
      </c>
      <c r="AI24" s="35"/>
      <c r="AJ24" s="35">
        <v>1.150328</v>
      </c>
      <c r="AK24" s="35">
        <v>1.150328</v>
      </c>
      <c r="AL24" s="34">
        <v>24.725435192323381</v>
      </c>
      <c r="AM24" s="34">
        <v>84.682125853418881</v>
      </c>
      <c r="AN24" s="34">
        <v>109.40756104574226</v>
      </c>
    </row>
    <row r="25" spans="1:40">
      <c r="A25" s="33" t="s">
        <v>63</v>
      </c>
      <c r="B25" s="34"/>
      <c r="C25" s="34"/>
      <c r="D25" s="34"/>
      <c r="E25" s="35">
        <v>34.524742783142415</v>
      </c>
      <c r="F25" s="35">
        <v>18.415128212164678</v>
      </c>
      <c r="G25" s="35">
        <v>52.939870995307096</v>
      </c>
      <c r="H25" s="34">
        <v>4.0024940000000004</v>
      </c>
      <c r="I25" s="34">
        <v>151.29488775432336</v>
      </c>
      <c r="J25" s="34">
        <v>155.29738175432337</v>
      </c>
      <c r="K25" s="35"/>
      <c r="L25" s="35"/>
      <c r="M25" s="35"/>
      <c r="N25" s="34">
        <v>2.9698515533336733</v>
      </c>
      <c r="O25" s="34"/>
      <c r="P25" s="34">
        <v>2.9698515533336733</v>
      </c>
      <c r="Q25" s="35"/>
      <c r="R25" s="35"/>
      <c r="S25" s="35"/>
      <c r="T25" s="34">
        <v>0</v>
      </c>
      <c r="U25" s="34">
        <v>11.588081000000001</v>
      </c>
      <c r="V25" s="34">
        <v>11.588081000000001</v>
      </c>
      <c r="W25" s="35">
        <v>13.01</v>
      </c>
      <c r="X25" s="35">
        <v>2.4136700000000002</v>
      </c>
      <c r="Y25" s="35">
        <v>15.42367</v>
      </c>
      <c r="Z25" s="34"/>
      <c r="AA25" s="34">
        <v>0</v>
      </c>
      <c r="AB25" s="34">
        <v>0</v>
      </c>
      <c r="AC25" s="35">
        <v>73.934664999999995</v>
      </c>
      <c r="AD25" s="35">
        <v>5.7280486046013293</v>
      </c>
      <c r="AE25" s="35">
        <v>79.662713604601322</v>
      </c>
      <c r="AF25" s="34"/>
      <c r="AG25" s="34">
        <v>11.031474774269245</v>
      </c>
      <c r="AH25" s="34">
        <v>11.031474774269245</v>
      </c>
      <c r="AI25" s="35"/>
      <c r="AJ25" s="35">
        <v>9.8348000000000005E-2</v>
      </c>
      <c r="AK25" s="35">
        <v>9.8348000000000005E-2</v>
      </c>
      <c r="AL25" s="34">
        <v>128.4417533364761</v>
      </c>
      <c r="AM25" s="34">
        <v>200.56963834535858</v>
      </c>
      <c r="AN25" s="34">
        <v>329.01139168183471</v>
      </c>
    </row>
    <row r="26" spans="1:40">
      <c r="A26" s="33" t="s">
        <v>64</v>
      </c>
      <c r="B26" s="34"/>
      <c r="C26" s="34"/>
      <c r="D26" s="34"/>
      <c r="E26" s="35">
        <v>12.401911999999999</v>
      </c>
      <c r="F26" s="35">
        <v>25.9559040305565</v>
      </c>
      <c r="G26" s="35">
        <v>38.357816030556499</v>
      </c>
      <c r="H26" s="34">
        <v>28.578398</v>
      </c>
      <c r="I26" s="34">
        <v>50.436409248584397</v>
      </c>
      <c r="J26" s="34">
        <v>79.01480724858439</v>
      </c>
      <c r="K26" s="35"/>
      <c r="L26" s="35"/>
      <c r="M26" s="35"/>
      <c r="N26" s="34"/>
      <c r="O26" s="34"/>
      <c r="P26" s="34"/>
      <c r="Q26" s="35"/>
      <c r="R26" s="35"/>
      <c r="S26" s="35"/>
      <c r="T26" s="34">
        <v>0.62057799999999996</v>
      </c>
      <c r="U26" s="34"/>
      <c r="V26" s="34">
        <v>0.62057799999999996</v>
      </c>
      <c r="W26" s="35">
        <v>3.3806380000000003</v>
      </c>
      <c r="X26" s="35">
        <v>28.762467229913799</v>
      </c>
      <c r="Y26" s="35">
        <v>32.1431052299138</v>
      </c>
      <c r="Z26" s="34"/>
      <c r="AA26" s="34">
        <v>8.4292520787634508</v>
      </c>
      <c r="AB26" s="34">
        <v>8.4292520787634508</v>
      </c>
      <c r="AC26" s="35">
        <v>25.233264999999999</v>
      </c>
      <c r="AD26" s="35">
        <v>0</v>
      </c>
      <c r="AE26" s="35">
        <v>25.233264999999999</v>
      </c>
      <c r="AF26" s="34"/>
      <c r="AG26" s="34">
        <v>45.085129801561003</v>
      </c>
      <c r="AH26" s="34">
        <v>45.085129801561003</v>
      </c>
      <c r="AI26" s="35"/>
      <c r="AJ26" s="35"/>
      <c r="AK26" s="35"/>
      <c r="AL26" s="34">
        <v>70.214791000000005</v>
      </c>
      <c r="AM26" s="34">
        <v>158.66916238937915</v>
      </c>
      <c r="AN26" s="34">
        <v>228.88395338937914</v>
      </c>
    </row>
    <row r="27" spans="1:40">
      <c r="A27" s="33" t="s">
        <v>65</v>
      </c>
      <c r="B27" s="34"/>
      <c r="C27" s="34"/>
      <c r="D27" s="34"/>
      <c r="E27" s="35">
        <v>19.830658726266385</v>
      </c>
      <c r="F27" s="35">
        <v>4.7608170948834196</v>
      </c>
      <c r="G27" s="35">
        <v>24.591475821149803</v>
      </c>
      <c r="H27" s="34"/>
      <c r="I27" s="34">
        <v>66.091797144722705</v>
      </c>
      <c r="J27" s="34">
        <v>66.091797144722705</v>
      </c>
      <c r="K27" s="35"/>
      <c r="L27" s="35"/>
      <c r="M27" s="35"/>
      <c r="N27" s="34">
        <v>0.97654672533390297</v>
      </c>
      <c r="O27" s="34">
        <v>2.0703346917018752</v>
      </c>
      <c r="P27" s="34">
        <v>3.0468814170357783</v>
      </c>
      <c r="Q27" s="35"/>
      <c r="R27" s="35"/>
      <c r="S27" s="35"/>
      <c r="T27" s="34"/>
      <c r="U27" s="34"/>
      <c r="V27" s="34"/>
      <c r="W27" s="35">
        <v>2.98</v>
      </c>
      <c r="X27" s="35">
        <v>0</v>
      </c>
      <c r="Y27" s="35">
        <v>2.98</v>
      </c>
      <c r="Z27" s="34"/>
      <c r="AA27" s="34">
        <v>0</v>
      </c>
      <c r="AB27" s="34">
        <v>0</v>
      </c>
      <c r="AC27" s="35"/>
      <c r="AD27" s="35">
        <v>0</v>
      </c>
      <c r="AE27" s="35">
        <v>0</v>
      </c>
      <c r="AF27" s="34"/>
      <c r="AG27" s="34">
        <v>0</v>
      </c>
      <c r="AH27" s="34">
        <v>0</v>
      </c>
      <c r="AI27" s="35"/>
      <c r="AJ27" s="35"/>
      <c r="AK27" s="35"/>
      <c r="AL27" s="34">
        <v>23.78720545160029</v>
      </c>
      <c r="AM27" s="34">
        <v>72.922948931307999</v>
      </c>
      <c r="AN27" s="34">
        <v>96.710154382908286</v>
      </c>
    </row>
    <row r="28" spans="1:40">
      <c r="A28" s="33" t="s">
        <v>66</v>
      </c>
      <c r="B28" s="34"/>
      <c r="C28" s="34"/>
      <c r="D28" s="34"/>
      <c r="E28" s="35">
        <v>5.9468300000000003</v>
      </c>
      <c r="F28" s="35"/>
      <c r="G28" s="35">
        <v>5.9468300000000003</v>
      </c>
      <c r="H28" s="34"/>
      <c r="I28" s="34"/>
      <c r="J28" s="34"/>
      <c r="K28" s="35"/>
      <c r="L28" s="35"/>
      <c r="M28" s="35"/>
      <c r="N28" s="34"/>
      <c r="O28" s="34"/>
      <c r="P28" s="34"/>
      <c r="Q28" s="35"/>
      <c r="R28" s="35"/>
      <c r="S28" s="35"/>
      <c r="T28" s="34"/>
      <c r="U28" s="34"/>
      <c r="V28" s="34"/>
      <c r="W28" s="35"/>
      <c r="X28" s="35"/>
      <c r="Y28" s="35"/>
      <c r="Z28" s="34"/>
      <c r="AA28" s="34"/>
      <c r="AB28" s="34"/>
      <c r="AC28" s="35">
        <v>80.242428000000004</v>
      </c>
      <c r="AD28" s="35"/>
      <c r="AE28" s="35">
        <v>80.242428000000004</v>
      </c>
      <c r="AF28" s="34"/>
      <c r="AG28" s="34"/>
      <c r="AH28" s="34"/>
      <c r="AI28" s="35"/>
      <c r="AJ28" s="35"/>
      <c r="AK28" s="35"/>
      <c r="AL28" s="34">
        <v>86.189258000000009</v>
      </c>
      <c r="AM28" s="34"/>
      <c r="AN28" s="34">
        <v>86.189258000000009</v>
      </c>
    </row>
    <row r="29" spans="1:40">
      <c r="A29" s="33" t="s">
        <v>67</v>
      </c>
      <c r="B29" s="34"/>
      <c r="C29" s="34"/>
      <c r="D29" s="34"/>
      <c r="E29" s="35">
        <v>160.47925897256567</v>
      </c>
      <c r="F29" s="35">
        <v>72.673549426077543</v>
      </c>
      <c r="G29" s="35">
        <v>233.15280839864323</v>
      </c>
      <c r="H29" s="34">
        <v>29.130602</v>
      </c>
      <c r="I29" s="34">
        <v>463.47448996058233</v>
      </c>
      <c r="J29" s="34">
        <v>492.60509196058234</v>
      </c>
      <c r="K29" s="35"/>
      <c r="L29" s="35"/>
      <c r="M29" s="35"/>
      <c r="N29" s="34">
        <v>0.47774575320104068</v>
      </c>
      <c r="O29" s="34">
        <v>0.14887600000000001</v>
      </c>
      <c r="P29" s="34">
        <v>0.62662175320104074</v>
      </c>
      <c r="Q29" s="35">
        <v>5.5276377769999998</v>
      </c>
      <c r="R29" s="35">
        <v>12.314529268999999</v>
      </c>
      <c r="S29" s="35">
        <v>17.842167046</v>
      </c>
      <c r="T29" s="34"/>
      <c r="U29" s="34">
        <v>2.4448289999999999</v>
      </c>
      <c r="V29" s="34">
        <v>2.4448289999999999</v>
      </c>
      <c r="W29" s="35">
        <v>79.209999999999994</v>
      </c>
      <c r="X29" s="35">
        <v>1.0470404700300899</v>
      </c>
      <c r="Y29" s="35">
        <v>80.257040470030077</v>
      </c>
      <c r="Z29" s="34"/>
      <c r="AA29" s="34">
        <v>41.423558186999998</v>
      </c>
      <c r="AB29" s="34">
        <v>41.423558186999998</v>
      </c>
      <c r="AC29" s="35"/>
      <c r="AD29" s="35">
        <v>14.879986139468441</v>
      </c>
      <c r="AE29" s="35">
        <v>14.879986139468441</v>
      </c>
      <c r="AF29" s="34"/>
      <c r="AG29" s="34">
        <v>32.654050323930001</v>
      </c>
      <c r="AH29" s="34">
        <v>32.654050323930001</v>
      </c>
      <c r="AI29" s="35"/>
      <c r="AJ29" s="35">
        <v>2.1442929999999998</v>
      </c>
      <c r="AK29" s="35">
        <v>2.1442929999999998</v>
      </c>
      <c r="AL29" s="34">
        <v>274.82524450276674</v>
      </c>
      <c r="AM29" s="34">
        <v>643.20520177608842</v>
      </c>
      <c r="AN29" s="34">
        <v>918.03044627885515</v>
      </c>
    </row>
    <row r="30" spans="1:40">
      <c r="A30" s="33" t="s">
        <v>68</v>
      </c>
      <c r="B30" s="34"/>
      <c r="C30" s="34"/>
      <c r="D30" s="34"/>
      <c r="E30" s="35">
        <v>5.4023110000000001</v>
      </c>
      <c r="F30" s="35">
        <v>5.3408363521909799</v>
      </c>
      <c r="G30" s="35">
        <v>10.743147352190981</v>
      </c>
      <c r="H30" s="34"/>
      <c r="I30" s="34">
        <v>0</v>
      </c>
      <c r="J30" s="34">
        <v>0</v>
      </c>
      <c r="K30" s="35"/>
      <c r="L30" s="35"/>
      <c r="M30" s="35"/>
      <c r="N30" s="34">
        <v>0.51144299999999998</v>
      </c>
      <c r="O30" s="34">
        <v>0.71577400000000002</v>
      </c>
      <c r="P30" s="34">
        <v>1.227217</v>
      </c>
      <c r="Q30" s="35"/>
      <c r="R30" s="35"/>
      <c r="S30" s="35"/>
      <c r="T30" s="34"/>
      <c r="U30" s="34">
        <v>2.4734750000000001</v>
      </c>
      <c r="V30" s="34">
        <v>2.4734750000000001</v>
      </c>
      <c r="W30" s="35">
        <v>1.1000000000000001</v>
      </c>
      <c r="X30" s="35">
        <v>1.203436</v>
      </c>
      <c r="Y30" s="35">
        <v>2.303436</v>
      </c>
      <c r="Z30" s="34"/>
      <c r="AA30" s="34">
        <v>0</v>
      </c>
      <c r="AB30" s="34">
        <v>0</v>
      </c>
      <c r="AC30" s="35"/>
      <c r="AD30" s="35">
        <v>1.249546</v>
      </c>
      <c r="AE30" s="35">
        <v>1.249546</v>
      </c>
      <c r="AF30" s="34"/>
      <c r="AG30" s="34">
        <v>0</v>
      </c>
      <c r="AH30" s="34">
        <v>0</v>
      </c>
      <c r="AI30" s="35"/>
      <c r="AJ30" s="35"/>
      <c r="AK30" s="35"/>
      <c r="AL30" s="34">
        <v>7.0137540000000005</v>
      </c>
      <c r="AM30" s="34">
        <v>10.983067352190981</v>
      </c>
      <c r="AN30" s="34">
        <v>17.996821352190981</v>
      </c>
    </row>
    <row r="31" spans="1:40">
      <c r="A31" s="33" t="s">
        <v>69</v>
      </c>
      <c r="B31" s="34"/>
      <c r="C31" s="34"/>
      <c r="D31" s="34"/>
      <c r="E31" s="35">
        <v>4.8216548592052195</v>
      </c>
      <c r="F31" s="35">
        <v>2.4250989446003102</v>
      </c>
      <c r="G31" s="35">
        <v>7.2467538038055306</v>
      </c>
      <c r="H31" s="34">
        <v>16.965928000000002</v>
      </c>
      <c r="I31" s="34">
        <v>56.299440455542523</v>
      </c>
      <c r="J31" s="34">
        <v>73.265368455542529</v>
      </c>
      <c r="K31" s="35">
        <v>0.35</v>
      </c>
      <c r="L31" s="35"/>
      <c r="M31" s="35">
        <v>0.35</v>
      </c>
      <c r="N31" s="34">
        <v>5.8773667295822065</v>
      </c>
      <c r="O31" s="34"/>
      <c r="P31" s="34">
        <v>5.8773667295822065</v>
      </c>
      <c r="Q31" s="35"/>
      <c r="R31" s="35"/>
      <c r="S31" s="35"/>
      <c r="T31" s="34">
        <v>5.09</v>
      </c>
      <c r="U31" s="34">
        <v>1.0043299999999999</v>
      </c>
      <c r="V31" s="34">
        <v>6.0943299999999994</v>
      </c>
      <c r="W31" s="35"/>
      <c r="X31" s="35">
        <v>0</v>
      </c>
      <c r="Y31" s="35">
        <v>0</v>
      </c>
      <c r="Z31" s="34"/>
      <c r="AA31" s="34">
        <v>0</v>
      </c>
      <c r="AB31" s="34">
        <v>0</v>
      </c>
      <c r="AC31" s="35">
        <v>0.89</v>
      </c>
      <c r="AD31" s="35">
        <v>0</v>
      </c>
      <c r="AE31" s="35">
        <v>0.89</v>
      </c>
      <c r="AF31" s="34"/>
      <c r="AG31" s="34">
        <v>0</v>
      </c>
      <c r="AH31" s="34">
        <v>0</v>
      </c>
      <c r="AI31" s="35"/>
      <c r="AJ31" s="35">
        <v>1.524886</v>
      </c>
      <c r="AK31" s="35">
        <v>1.524886</v>
      </c>
      <c r="AL31" s="34">
        <v>33.994949588787435</v>
      </c>
      <c r="AM31" s="34">
        <v>61.253755400142836</v>
      </c>
      <c r="AN31" s="34">
        <v>95.248704988930257</v>
      </c>
    </row>
    <row r="32" spans="1:40">
      <c r="A32" s="33" t="s">
        <v>70</v>
      </c>
      <c r="B32" s="34"/>
      <c r="C32" s="34"/>
      <c r="D32" s="34"/>
      <c r="E32" s="35"/>
      <c r="F32" s="35"/>
      <c r="G32" s="35"/>
      <c r="H32" s="34"/>
      <c r="I32" s="34"/>
      <c r="J32" s="34"/>
      <c r="K32" s="35">
        <v>0.48916399999999999</v>
      </c>
      <c r="L32" s="35"/>
      <c r="M32" s="35">
        <v>0.48916399999999999</v>
      </c>
      <c r="N32" s="34"/>
      <c r="O32" s="34"/>
      <c r="P32" s="34"/>
      <c r="Q32" s="35"/>
      <c r="R32" s="35"/>
      <c r="S32" s="35"/>
      <c r="T32" s="34"/>
      <c r="U32" s="34"/>
      <c r="V32" s="34"/>
      <c r="W32" s="35"/>
      <c r="X32" s="35"/>
      <c r="Y32" s="35"/>
      <c r="Z32" s="34"/>
      <c r="AA32" s="34"/>
      <c r="AB32" s="34"/>
      <c r="AC32" s="35">
        <v>1.5323020000000001</v>
      </c>
      <c r="AD32" s="35"/>
      <c r="AE32" s="35">
        <v>1.5323020000000001</v>
      </c>
      <c r="AF32" s="34"/>
      <c r="AG32" s="34"/>
      <c r="AH32" s="34"/>
      <c r="AI32" s="35"/>
      <c r="AJ32" s="35"/>
      <c r="AK32" s="35"/>
      <c r="AL32" s="34">
        <v>2.0214660000000002</v>
      </c>
      <c r="AM32" s="34"/>
      <c r="AN32" s="34">
        <v>2.0214660000000002</v>
      </c>
    </row>
    <row r="33" spans="1:40">
      <c r="A33" s="33" t="s">
        <v>71</v>
      </c>
      <c r="B33" s="34"/>
      <c r="C33" s="34"/>
      <c r="D33" s="34"/>
      <c r="E33" s="35"/>
      <c r="F33" s="35"/>
      <c r="G33" s="35"/>
      <c r="H33" s="34"/>
      <c r="I33" s="34"/>
      <c r="J33" s="34"/>
      <c r="K33" s="35"/>
      <c r="L33" s="35"/>
      <c r="M33" s="35"/>
      <c r="N33" s="34"/>
      <c r="O33" s="34"/>
      <c r="P33" s="34"/>
      <c r="Q33" s="35"/>
      <c r="R33" s="35"/>
      <c r="S33" s="35"/>
      <c r="T33" s="34"/>
      <c r="U33" s="34"/>
      <c r="V33" s="34"/>
      <c r="W33" s="35"/>
      <c r="X33" s="35"/>
      <c r="Y33" s="35"/>
      <c r="Z33" s="34"/>
      <c r="AA33" s="34"/>
      <c r="AB33" s="34"/>
      <c r="AC33" s="35">
        <v>0.43</v>
      </c>
      <c r="AD33" s="35"/>
      <c r="AE33" s="35">
        <v>0.43</v>
      </c>
      <c r="AF33" s="34"/>
      <c r="AG33" s="34"/>
      <c r="AH33" s="34"/>
      <c r="AI33" s="35"/>
      <c r="AJ33" s="35"/>
      <c r="AK33" s="35"/>
      <c r="AL33" s="34">
        <v>0.43</v>
      </c>
      <c r="AM33" s="34"/>
      <c r="AN33" s="34">
        <v>0.43</v>
      </c>
    </row>
    <row r="34" spans="1:40">
      <c r="A34" s="33" t="s">
        <v>72</v>
      </c>
      <c r="B34" s="34"/>
      <c r="C34" s="34"/>
      <c r="D34" s="34"/>
      <c r="E34" s="35"/>
      <c r="F34" s="35"/>
      <c r="G34" s="35"/>
      <c r="H34" s="34"/>
      <c r="I34" s="34"/>
      <c r="J34" s="34"/>
      <c r="K34" s="35">
        <v>65.679003472000005</v>
      </c>
      <c r="L34" s="35"/>
      <c r="M34" s="35">
        <v>65.679003472000005</v>
      </c>
      <c r="N34" s="34"/>
      <c r="O34" s="34"/>
      <c r="P34" s="34"/>
      <c r="Q34" s="35">
        <v>25.48525583</v>
      </c>
      <c r="R34" s="35"/>
      <c r="S34" s="35">
        <v>25.48525583</v>
      </c>
      <c r="T34" s="34"/>
      <c r="U34" s="34"/>
      <c r="V34" s="34"/>
      <c r="W34" s="35">
        <v>12.712820000000001</v>
      </c>
      <c r="X34" s="35"/>
      <c r="Y34" s="35">
        <v>12.712820000000001</v>
      </c>
      <c r="Z34" s="34"/>
      <c r="AA34" s="34"/>
      <c r="AB34" s="34"/>
      <c r="AC34" s="35">
        <v>67.758859549999997</v>
      </c>
      <c r="AD34" s="35"/>
      <c r="AE34" s="35">
        <v>67.758859549999997</v>
      </c>
      <c r="AF34" s="34"/>
      <c r="AG34" s="34"/>
      <c r="AH34" s="34"/>
      <c r="AI34" s="35"/>
      <c r="AJ34" s="35"/>
      <c r="AK34" s="35"/>
      <c r="AL34" s="34">
        <v>171.63593885199998</v>
      </c>
      <c r="AM34" s="34"/>
      <c r="AN34" s="34">
        <v>171.63593885199998</v>
      </c>
    </row>
    <row r="35" spans="1:40">
      <c r="A35" s="33" t="s">
        <v>73</v>
      </c>
      <c r="B35" s="34"/>
      <c r="C35" s="34"/>
      <c r="D35" s="34"/>
      <c r="E35" s="35"/>
      <c r="F35" s="35">
        <v>0</v>
      </c>
      <c r="G35" s="35">
        <v>0</v>
      </c>
      <c r="H35" s="34"/>
      <c r="I35" s="34">
        <v>0</v>
      </c>
      <c r="J35" s="34">
        <v>0</v>
      </c>
      <c r="K35" s="35">
        <v>44.320922365999998</v>
      </c>
      <c r="L35" s="35">
        <v>0.11793258600000001</v>
      </c>
      <c r="M35" s="35">
        <v>44.438854952</v>
      </c>
      <c r="N35" s="34"/>
      <c r="O35" s="34"/>
      <c r="P35" s="34"/>
      <c r="Q35" s="35"/>
      <c r="R35" s="35"/>
      <c r="S35" s="35"/>
      <c r="T35" s="34"/>
      <c r="U35" s="34"/>
      <c r="V35" s="34"/>
      <c r="W35" s="35"/>
      <c r="X35" s="35">
        <v>1.93124088149773</v>
      </c>
      <c r="Y35" s="35">
        <v>1.93124088149773</v>
      </c>
      <c r="Z35" s="34"/>
      <c r="AA35" s="34">
        <v>0</v>
      </c>
      <c r="AB35" s="34">
        <v>0</v>
      </c>
      <c r="AC35" s="35">
        <v>7.3</v>
      </c>
      <c r="AD35" s="35">
        <v>0</v>
      </c>
      <c r="AE35" s="35">
        <v>7.3</v>
      </c>
      <c r="AF35" s="34"/>
      <c r="AG35" s="34">
        <v>0</v>
      </c>
      <c r="AH35" s="34">
        <v>0</v>
      </c>
      <c r="AI35" s="35"/>
      <c r="AJ35" s="35"/>
      <c r="AK35" s="35"/>
      <c r="AL35" s="34">
        <v>51.620922365999995</v>
      </c>
      <c r="AM35" s="34">
        <v>2.04917346749773</v>
      </c>
      <c r="AN35" s="34">
        <v>53.670095833497726</v>
      </c>
    </row>
    <row r="36" spans="1:40">
      <c r="A36" s="37" t="s">
        <v>16</v>
      </c>
      <c r="B36" s="34">
        <v>13.352011000000001</v>
      </c>
      <c r="C36" s="34"/>
      <c r="D36" s="34">
        <v>13.352011000000001</v>
      </c>
      <c r="E36" s="35">
        <v>920.36521324445221</v>
      </c>
      <c r="F36" s="35">
        <v>813.02280950860711</v>
      </c>
      <c r="G36" s="35">
        <v>1733.3880227530594</v>
      </c>
      <c r="H36" s="34">
        <v>223.48077900000001</v>
      </c>
      <c r="I36" s="34">
        <v>1424.9666640730072</v>
      </c>
      <c r="J36" s="34">
        <v>1648.4474430730072</v>
      </c>
      <c r="K36" s="35">
        <v>111.95998783799999</v>
      </c>
      <c r="L36" s="35">
        <v>0.11793258600000001</v>
      </c>
      <c r="M36" s="35">
        <v>112.077920424</v>
      </c>
      <c r="N36" s="34">
        <v>23.78739028523675</v>
      </c>
      <c r="O36" s="34">
        <v>31.898931909238275</v>
      </c>
      <c r="P36" s="34">
        <v>55.686322194475025</v>
      </c>
      <c r="Q36" s="35">
        <v>65.962650466000014</v>
      </c>
      <c r="R36" s="35">
        <v>12.314529268999999</v>
      </c>
      <c r="S36" s="35">
        <v>78.277179735000004</v>
      </c>
      <c r="T36" s="34">
        <v>33.315716000000002</v>
      </c>
      <c r="U36" s="34">
        <v>95.392478562719973</v>
      </c>
      <c r="V36" s="34">
        <v>128.70819456271994</v>
      </c>
      <c r="W36" s="35">
        <v>622.53341137900009</v>
      </c>
      <c r="X36" s="35">
        <v>77.451167932051206</v>
      </c>
      <c r="Y36" s="35">
        <v>699.98457931105133</v>
      </c>
      <c r="Z36" s="34">
        <v>51.045870000000001</v>
      </c>
      <c r="AA36" s="34">
        <v>124.24727546864059</v>
      </c>
      <c r="AB36" s="34">
        <v>175.2931454686406</v>
      </c>
      <c r="AC36" s="35">
        <v>459.87936955000009</v>
      </c>
      <c r="AD36" s="35">
        <v>181.73965606840079</v>
      </c>
      <c r="AE36" s="35">
        <v>641.61902561840066</v>
      </c>
      <c r="AF36" s="34">
        <v>82.834709306891796</v>
      </c>
      <c r="AG36" s="34">
        <v>288.93625423203088</v>
      </c>
      <c r="AH36" s="34">
        <v>371.77096353892267</v>
      </c>
      <c r="AI36" s="35">
        <v>1.213811</v>
      </c>
      <c r="AJ36" s="35">
        <v>53.724308000000001</v>
      </c>
      <c r="AK36" s="35">
        <v>54.938119</v>
      </c>
      <c r="AL36" s="34">
        <v>2609.7309190695805</v>
      </c>
      <c r="AM36" s="34">
        <v>3103.8120076096966</v>
      </c>
      <c r="AN36" s="38">
        <f>SUM(AN5:AN35)</f>
        <v>5713.5429266792771</v>
      </c>
    </row>
    <row r="37" spans="1:40">
      <c r="A37" s="60" t="s">
        <v>74</v>
      </c>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row>
  </sheetData>
  <mergeCells count="16">
    <mergeCell ref="AI3:AK3"/>
    <mergeCell ref="AL3:AN3"/>
    <mergeCell ref="A37:AN37"/>
    <mergeCell ref="G1:Q1"/>
    <mergeCell ref="Q3:S3"/>
    <mergeCell ref="T3:V3"/>
    <mergeCell ref="W3:Y3"/>
    <mergeCell ref="Z3:AB3"/>
    <mergeCell ref="AC3:AE3"/>
    <mergeCell ref="AF3:AH3"/>
    <mergeCell ref="C1:E1"/>
    <mergeCell ref="B3:D3"/>
    <mergeCell ref="E3:G3"/>
    <mergeCell ref="H3:J3"/>
    <mergeCell ref="K3:M3"/>
    <mergeCell ref="N3:P3"/>
  </mergeCells>
  <conditionalFormatting sqref="B5:D36">
    <cfRule type="cellIs" dxfId="99" priority="18" operator="greaterThan">
      <formula>0</formula>
    </cfRule>
  </conditionalFormatting>
  <conditionalFormatting sqref="E6:E7 G6:G7 E8:G12 E33 G33">
    <cfRule type="cellIs" dxfId="98" priority="24" operator="greaterThan">
      <formula>0</formula>
    </cfRule>
  </conditionalFormatting>
  <conditionalFormatting sqref="E15:J21 N15:P21">
    <cfRule type="cellIs" dxfId="97" priority="25" operator="greaterThan">
      <formula>0</formula>
    </cfRule>
  </conditionalFormatting>
  <conditionalFormatting sqref="E5:M5">
    <cfRule type="cellIs" dxfId="96" priority="13" operator="greaterThan">
      <formula>0</formula>
    </cfRule>
  </conditionalFormatting>
  <conditionalFormatting sqref="E13:V13">
    <cfRule type="cellIs" dxfId="95" priority="10" operator="greaterThan">
      <formula>0</formula>
    </cfRule>
  </conditionalFormatting>
  <conditionalFormatting sqref="E22:AN36">
    <cfRule type="cellIs" dxfId="94" priority="6" operator="greaterThan">
      <formula>0</formula>
    </cfRule>
  </conditionalFormatting>
  <conditionalFormatting sqref="F7">
    <cfRule type="cellIs" dxfId="93" priority="11" operator="greaterThan">
      <formula>0</formula>
    </cfRule>
  </conditionalFormatting>
  <conditionalFormatting sqref="H6:J12">
    <cfRule type="cellIs" dxfId="92" priority="12" operator="greaterThan">
      <formula>0</formula>
    </cfRule>
  </conditionalFormatting>
  <conditionalFormatting sqref="K6:K7 M6:M7 K8:M12 K15:M20 K21 M21 K33 M33">
    <cfRule type="cellIs" dxfId="91" priority="23" operator="greaterThan">
      <formula>0</formula>
    </cfRule>
  </conditionalFormatting>
  <conditionalFormatting sqref="N5:P12 T5:V12 AL5:AN12 Z6:AC6">
    <cfRule type="cellIs" dxfId="90" priority="19" operator="greaterThan">
      <formula>0</formula>
    </cfRule>
  </conditionalFormatting>
  <conditionalFormatting sqref="Q6:Q7">
    <cfRule type="cellIs" dxfId="89" priority="17" operator="greaterThan">
      <formula>0</formula>
    </cfRule>
  </conditionalFormatting>
  <conditionalFormatting sqref="Q5:S5 Q8:S12 Q21 Q33 S33">
    <cfRule type="cellIs" dxfId="88" priority="22" operator="greaterThan">
      <formula>0</formula>
    </cfRule>
  </conditionalFormatting>
  <conditionalFormatting sqref="Q15:AN20">
    <cfRule type="cellIs" dxfId="87" priority="4" operator="greaterThan">
      <formula>0</formula>
    </cfRule>
  </conditionalFormatting>
  <conditionalFormatting sqref="S6:S7">
    <cfRule type="cellIs" dxfId="86" priority="16" operator="greaterThan">
      <formula>0</formula>
    </cfRule>
  </conditionalFormatting>
  <conditionalFormatting sqref="S21:AN21">
    <cfRule type="cellIs" dxfId="85" priority="9" operator="greaterThan">
      <formula>0</formula>
    </cfRule>
  </conditionalFormatting>
  <conditionalFormatting sqref="W5:W7 W33 Y33 AC33 AE33">
    <cfRule type="cellIs" dxfId="84" priority="21" operator="greaterThan">
      <formula>0</formula>
    </cfRule>
  </conditionalFormatting>
  <conditionalFormatting sqref="W8:AH13">
    <cfRule type="cellIs" dxfId="83" priority="3" operator="greaterThan">
      <formula>0</formula>
    </cfRule>
  </conditionalFormatting>
  <conditionalFormatting sqref="X5">
    <cfRule type="cellIs" dxfId="82" priority="7" operator="greaterThan">
      <formula>0</formula>
    </cfRule>
  </conditionalFormatting>
  <conditionalFormatting sqref="X7">
    <cfRule type="cellIs" dxfId="81" priority="8" operator="greaterThan">
      <formula>0</formula>
    </cfRule>
  </conditionalFormatting>
  <conditionalFormatting sqref="Y5:Y7">
    <cfRule type="cellIs" dxfId="80" priority="15" operator="greaterThan">
      <formula>0</formula>
    </cfRule>
  </conditionalFormatting>
  <conditionalFormatting sqref="Z7:AD7">
    <cfRule type="cellIs" dxfId="79" priority="5" operator="greaterThan">
      <formula>0</formula>
    </cfRule>
  </conditionalFormatting>
  <conditionalFormatting sqref="Z5:AK5">
    <cfRule type="cellIs" dxfId="78" priority="1" operator="greaterThan">
      <formula>0</formula>
    </cfRule>
  </conditionalFormatting>
  <conditionalFormatting sqref="AE6:AI7">
    <cfRule type="cellIs" dxfId="77" priority="2" operator="greaterThan">
      <formula>0</formula>
    </cfRule>
  </conditionalFormatting>
  <conditionalFormatting sqref="AI13:AN13 E14:AN14">
    <cfRule type="cellIs" dxfId="76" priority="14" operator="greaterThan">
      <formula>0</formula>
    </cfRule>
  </conditionalFormatting>
  <conditionalFormatting sqref="AK6:AK7 AI8:AK12 AI33 AK33">
    <cfRule type="cellIs" dxfId="75" priority="20" operator="greater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FC998-28D7-4455-8279-8CBCE7D9E41B}">
  <dimension ref="A1:AN37"/>
  <sheetViews>
    <sheetView workbookViewId="0">
      <selection activeCell="A9" sqref="A9:XFD9"/>
    </sheetView>
  </sheetViews>
  <sheetFormatPr defaultRowHeight="15"/>
  <cols>
    <col min="1" max="1" width="20.28515625" bestFit="1" customWidth="1"/>
  </cols>
  <sheetData>
    <row r="1" spans="1:40" ht="18.75">
      <c r="E1" s="63" t="s">
        <v>77</v>
      </c>
      <c r="F1" s="63"/>
      <c r="G1" s="63"/>
      <c r="H1" s="63"/>
      <c r="I1" s="63"/>
      <c r="J1" s="63"/>
      <c r="K1" s="63"/>
      <c r="L1" s="63"/>
      <c r="M1" s="63"/>
      <c r="N1" s="63"/>
      <c r="O1" s="63"/>
    </row>
    <row r="2" spans="1:40" ht="18.75">
      <c r="E2" s="40"/>
      <c r="F2" s="40"/>
      <c r="G2" s="40"/>
      <c r="H2" s="40"/>
      <c r="I2" s="40"/>
      <c r="J2" s="40"/>
      <c r="K2" s="40"/>
      <c r="L2" s="40"/>
      <c r="M2" s="40"/>
      <c r="N2" s="40"/>
      <c r="O2" s="40"/>
    </row>
    <row r="3" spans="1:40">
      <c r="B3" s="57" t="s">
        <v>27</v>
      </c>
      <c r="C3" s="58"/>
      <c r="D3" s="59"/>
      <c r="E3" s="54" t="s">
        <v>28</v>
      </c>
      <c r="F3" s="55"/>
      <c r="G3" s="56"/>
      <c r="H3" s="57" t="s">
        <v>29</v>
      </c>
      <c r="I3" s="58"/>
      <c r="J3" s="59"/>
      <c r="K3" s="54" t="s">
        <v>30</v>
      </c>
      <c r="L3" s="55"/>
      <c r="M3" s="56"/>
      <c r="N3" s="57" t="s">
        <v>31</v>
      </c>
      <c r="O3" s="58"/>
      <c r="P3" s="59"/>
      <c r="Q3" s="54" t="s">
        <v>32</v>
      </c>
      <c r="R3" s="55"/>
      <c r="S3" s="56"/>
      <c r="T3" s="57" t="s">
        <v>33</v>
      </c>
      <c r="U3" s="58"/>
      <c r="V3" s="59"/>
      <c r="W3" s="54" t="s">
        <v>34</v>
      </c>
      <c r="X3" s="55"/>
      <c r="Y3" s="56"/>
      <c r="Z3" s="57" t="s">
        <v>35</v>
      </c>
      <c r="AA3" s="58"/>
      <c r="AB3" s="59"/>
      <c r="AC3" s="54" t="s">
        <v>36</v>
      </c>
      <c r="AD3" s="55"/>
      <c r="AE3" s="56"/>
      <c r="AF3" s="57" t="s">
        <v>37</v>
      </c>
      <c r="AG3" s="58"/>
      <c r="AH3" s="59"/>
      <c r="AI3" s="54" t="s">
        <v>38</v>
      </c>
      <c r="AJ3" s="55"/>
      <c r="AK3" s="56"/>
      <c r="AL3" s="57" t="s">
        <v>39</v>
      </c>
      <c r="AM3" s="58"/>
      <c r="AN3" s="59"/>
    </row>
    <row r="4" spans="1:40" ht="30">
      <c r="A4" s="29" t="s">
        <v>40</v>
      </c>
      <c r="B4" s="30" t="s">
        <v>0</v>
      </c>
      <c r="C4" s="31" t="s">
        <v>41</v>
      </c>
      <c r="D4" s="30" t="s">
        <v>42</v>
      </c>
      <c r="E4" s="29" t="s">
        <v>0</v>
      </c>
      <c r="F4" s="32" t="s">
        <v>41</v>
      </c>
      <c r="G4" s="29" t="s">
        <v>42</v>
      </c>
      <c r="H4" s="30" t="s">
        <v>0</v>
      </c>
      <c r="I4" s="31" t="s">
        <v>41</v>
      </c>
      <c r="J4" s="30" t="s">
        <v>42</v>
      </c>
      <c r="K4" s="29" t="s">
        <v>0</v>
      </c>
      <c r="L4" s="32" t="s">
        <v>41</v>
      </c>
      <c r="M4" s="29" t="s">
        <v>42</v>
      </c>
      <c r="N4" s="30" t="s">
        <v>0</v>
      </c>
      <c r="O4" s="31" t="s">
        <v>41</v>
      </c>
      <c r="P4" s="30" t="s">
        <v>42</v>
      </c>
      <c r="Q4" s="29" t="s">
        <v>0</v>
      </c>
      <c r="R4" s="32" t="s">
        <v>41</v>
      </c>
      <c r="S4" s="29" t="s">
        <v>42</v>
      </c>
      <c r="T4" s="30" t="s">
        <v>0</v>
      </c>
      <c r="U4" s="31" t="s">
        <v>41</v>
      </c>
      <c r="V4" s="30" t="s">
        <v>42</v>
      </c>
      <c r="W4" s="29" t="s">
        <v>0</v>
      </c>
      <c r="X4" s="32" t="s">
        <v>41</v>
      </c>
      <c r="Y4" s="29" t="s">
        <v>42</v>
      </c>
      <c r="Z4" s="30" t="s">
        <v>0</v>
      </c>
      <c r="AA4" s="31" t="s">
        <v>41</v>
      </c>
      <c r="AB4" s="30" t="s">
        <v>42</v>
      </c>
      <c r="AC4" s="29" t="s">
        <v>0</v>
      </c>
      <c r="AD4" s="32" t="s">
        <v>41</v>
      </c>
      <c r="AE4" s="29" t="s">
        <v>42</v>
      </c>
      <c r="AF4" s="30" t="s">
        <v>0</v>
      </c>
      <c r="AG4" s="31" t="s">
        <v>41</v>
      </c>
      <c r="AH4" s="30" t="s">
        <v>42</v>
      </c>
      <c r="AI4" s="29" t="s">
        <v>0</v>
      </c>
      <c r="AJ4" s="32" t="s">
        <v>41</v>
      </c>
      <c r="AK4" s="29" t="s">
        <v>42</v>
      </c>
      <c r="AL4" s="30" t="s">
        <v>0</v>
      </c>
      <c r="AM4" s="31" t="s">
        <v>41</v>
      </c>
      <c r="AN4" s="30" t="s">
        <v>42</v>
      </c>
    </row>
    <row r="5" spans="1:40">
      <c r="A5" s="33" t="s">
        <v>43</v>
      </c>
      <c r="B5" s="34"/>
      <c r="C5" s="34"/>
      <c r="D5" s="34"/>
      <c r="E5" s="35">
        <v>8.4914615074509587</v>
      </c>
      <c r="F5" s="35">
        <v>1.3888136254501771</v>
      </c>
      <c r="G5" s="35">
        <v>9.8802751329011365</v>
      </c>
      <c r="H5" s="34">
        <v>0.538798</v>
      </c>
      <c r="I5" s="34">
        <v>7.2589999999999998E-3</v>
      </c>
      <c r="J5" s="34">
        <v>0.54605700000000001</v>
      </c>
      <c r="K5" s="35"/>
      <c r="L5" s="35"/>
      <c r="M5" s="35"/>
      <c r="N5" s="34"/>
      <c r="O5" s="34"/>
      <c r="P5" s="34"/>
      <c r="Q5" s="35"/>
      <c r="R5" s="35"/>
      <c r="S5" s="35"/>
      <c r="T5" s="34">
        <v>0.58640899999999996</v>
      </c>
      <c r="U5" s="34">
        <v>1.771909</v>
      </c>
      <c r="V5" s="34">
        <v>2.3583179999999997</v>
      </c>
      <c r="W5" s="35">
        <v>101.52672053002365</v>
      </c>
      <c r="X5" s="35">
        <v>0</v>
      </c>
      <c r="Y5" s="35">
        <v>101.52672053002365</v>
      </c>
      <c r="Z5" s="34"/>
      <c r="AA5" s="34">
        <v>0</v>
      </c>
      <c r="AB5" s="34">
        <v>0</v>
      </c>
      <c r="AC5" s="35">
        <v>13.32650812454936</v>
      </c>
      <c r="AD5" s="35">
        <v>0</v>
      </c>
      <c r="AE5" s="35">
        <v>13.32650812454936</v>
      </c>
      <c r="AF5" s="34"/>
      <c r="AG5" s="34">
        <v>0</v>
      </c>
      <c r="AH5" s="34">
        <v>0</v>
      </c>
      <c r="AI5" s="35"/>
      <c r="AJ5" s="35"/>
      <c r="AK5" s="35"/>
      <c r="AL5" s="34">
        <v>124.46989716202397</v>
      </c>
      <c r="AM5" s="34">
        <v>3.1679816254501771</v>
      </c>
      <c r="AN5" s="34">
        <v>127.63787878747415</v>
      </c>
    </row>
    <row r="6" spans="1:40">
      <c r="A6" s="33" t="s">
        <v>44</v>
      </c>
      <c r="B6" s="34">
        <v>0.114063</v>
      </c>
      <c r="C6" s="34"/>
      <c r="D6" s="34">
        <v>0.114063</v>
      </c>
      <c r="E6" s="35">
        <v>2.0230000000000001E-2</v>
      </c>
      <c r="F6" s="35"/>
      <c r="G6" s="35">
        <v>2.0230000000000001E-2</v>
      </c>
      <c r="H6" s="34">
        <v>0.13380700000000001</v>
      </c>
      <c r="I6" s="34"/>
      <c r="J6" s="34">
        <v>0.13380700000000001</v>
      </c>
      <c r="K6" s="35"/>
      <c r="L6" s="35"/>
      <c r="M6" s="35"/>
      <c r="N6" s="34"/>
      <c r="O6" s="34"/>
      <c r="P6" s="34"/>
      <c r="Q6" s="35"/>
      <c r="R6" s="35"/>
      <c r="S6" s="35"/>
      <c r="T6" s="34"/>
      <c r="U6" s="34"/>
      <c r="V6" s="34"/>
      <c r="W6" s="35"/>
      <c r="X6" s="35"/>
      <c r="Y6" s="35"/>
      <c r="Z6" s="34">
        <v>0.286972</v>
      </c>
      <c r="AA6" s="34"/>
      <c r="AB6" s="34">
        <v>0.286972</v>
      </c>
      <c r="AC6" s="35">
        <v>0.42265599999999998</v>
      </c>
      <c r="AD6" s="35"/>
      <c r="AE6" s="35">
        <v>0.42265599999999998</v>
      </c>
      <c r="AF6" s="34">
        <v>0.235933</v>
      </c>
      <c r="AG6" s="34"/>
      <c r="AH6" s="34">
        <v>0.235933</v>
      </c>
      <c r="AI6" s="35"/>
      <c r="AJ6" s="35"/>
      <c r="AK6" s="35"/>
      <c r="AL6" s="34">
        <v>1.2136609999999999</v>
      </c>
      <c r="AM6" s="34"/>
      <c r="AN6" s="34">
        <v>1.2136609999999999</v>
      </c>
    </row>
    <row r="7" spans="1:40">
      <c r="A7" s="33" t="s">
        <v>45</v>
      </c>
      <c r="B7" s="34">
        <v>15.687066</v>
      </c>
      <c r="C7" s="34"/>
      <c r="D7" s="34">
        <v>15.687066</v>
      </c>
      <c r="E7" s="35">
        <v>14.906223000000001</v>
      </c>
      <c r="F7" s="35">
        <v>0.143257</v>
      </c>
      <c r="G7" s="35">
        <v>15.049480000000001</v>
      </c>
      <c r="H7" s="34">
        <v>17.295397000000001</v>
      </c>
      <c r="I7" s="34">
        <v>0</v>
      </c>
      <c r="J7" s="34">
        <v>17.295397000000001</v>
      </c>
      <c r="K7" s="35">
        <v>1.1196900000000001</v>
      </c>
      <c r="L7" s="35"/>
      <c r="M7" s="35">
        <v>1.1196900000000001</v>
      </c>
      <c r="N7" s="34"/>
      <c r="O7" s="34"/>
      <c r="P7" s="34"/>
      <c r="Q7" s="35">
        <v>2.1237900000000001</v>
      </c>
      <c r="R7" s="35"/>
      <c r="S7" s="35">
        <v>2.1237900000000001</v>
      </c>
      <c r="T7" s="34"/>
      <c r="U7" s="34"/>
      <c r="V7" s="34"/>
      <c r="W7" s="35">
        <v>7.1609060000000007</v>
      </c>
      <c r="X7" s="35">
        <v>0</v>
      </c>
      <c r="Y7" s="35">
        <v>7.1609060000000007</v>
      </c>
      <c r="Z7" s="34">
        <v>42.694960999999999</v>
      </c>
      <c r="AA7" s="34">
        <v>0</v>
      </c>
      <c r="AB7" s="34">
        <v>42.694960999999999</v>
      </c>
      <c r="AC7" s="35">
        <v>65.642108000000007</v>
      </c>
      <c r="AD7" s="35">
        <v>0</v>
      </c>
      <c r="AE7" s="35">
        <v>65.642108000000007</v>
      </c>
      <c r="AF7" s="34">
        <v>34.543219000000001</v>
      </c>
      <c r="AG7" s="34">
        <v>4.4252075957761603</v>
      </c>
      <c r="AH7" s="34">
        <v>38.968426595776158</v>
      </c>
      <c r="AI7" s="35"/>
      <c r="AJ7" s="35"/>
      <c r="AK7" s="35"/>
      <c r="AL7" s="34">
        <v>201.17336</v>
      </c>
      <c r="AM7" s="34">
        <v>4.5684645957761605</v>
      </c>
      <c r="AN7" s="34">
        <v>205.74182459577617</v>
      </c>
    </row>
    <row r="8" spans="1:40">
      <c r="A8" s="33" t="s">
        <v>46</v>
      </c>
      <c r="B8" s="34"/>
      <c r="C8" s="34"/>
      <c r="D8" s="34"/>
      <c r="E8" s="35">
        <v>17.447640090413</v>
      </c>
      <c r="F8" s="35">
        <v>3.6344608341015601</v>
      </c>
      <c r="G8" s="35">
        <v>21.08210092451456</v>
      </c>
      <c r="H8" s="34"/>
      <c r="I8" s="34">
        <v>68.477365594857901</v>
      </c>
      <c r="J8" s="34">
        <v>68.477365594857901</v>
      </c>
      <c r="K8" s="35"/>
      <c r="L8" s="35"/>
      <c r="M8" s="35"/>
      <c r="N8" s="34"/>
      <c r="O8" s="34"/>
      <c r="P8" s="34"/>
      <c r="Q8" s="35"/>
      <c r="R8" s="35"/>
      <c r="S8" s="35"/>
      <c r="T8" s="34"/>
      <c r="U8" s="34"/>
      <c r="V8" s="34"/>
      <c r="W8" s="35"/>
      <c r="X8" s="35">
        <v>0</v>
      </c>
      <c r="Y8" s="35">
        <v>0</v>
      </c>
      <c r="Z8" s="34"/>
      <c r="AA8" s="34">
        <v>0</v>
      </c>
      <c r="AB8" s="34">
        <v>0</v>
      </c>
      <c r="AC8" s="35"/>
      <c r="AD8" s="35">
        <v>0</v>
      </c>
      <c r="AE8" s="35">
        <v>0</v>
      </c>
      <c r="AF8" s="34"/>
      <c r="AG8" s="34">
        <v>14.6308653267357</v>
      </c>
      <c r="AH8" s="34">
        <v>14.6308653267357</v>
      </c>
      <c r="AI8" s="35"/>
      <c r="AJ8" s="35"/>
      <c r="AK8" s="35"/>
      <c r="AL8" s="34">
        <v>17.447640090413</v>
      </c>
      <c r="AM8" s="34">
        <v>86.742691755695162</v>
      </c>
      <c r="AN8" s="34">
        <v>104.19033184610817</v>
      </c>
    </row>
    <row r="9" spans="1:40">
      <c r="A9" s="33" t="s">
        <v>47</v>
      </c>
      <c r="B9" s="34"/>
      <c r="C9" s="34"/>
      <c r="D9" s="34"/>
      <c r="E9" s="35"/>
      <c r="F9" s="35">
        <v>0</v>
      </c>
      <c r="G9" s="35">
        <v>0</v>
      </c>
      <c r="H9" s="34"/>
      <c r="I9" s="34">
        <v>0</v>
      </c>
      <c r="J9" s="34">
        <v>0</v>
      </c>
      <c r="K9" s="35"/>
      <c r="L9" s="35"/>
      <c r="M9" s="35"/>
      <c r="N9" s="34"/>
      <c r="O9" s="34"/>
      <c r="P9" s="34"/>
      <c r="Q9" s="35"/>
      <c r="R9" s="35"/>
      <c r="S9" s="35"/>
      <c r="T9" s="34"/>
      <c r="U9" s="34"/>
      <c r="V9" s="34"/>
      <c r="W9" s="35"/>
      <c r="X9" s="35">
        <v>0</v>
      </c>
      <c r="Y9" s="35">
        <v>0</v>
      </c>
      <c r="Z9" s="34"/>
      <c r="AA9" s="34">
        <v>0</v>
      </c>
      <c r="AB9" s="34">
        <v>0</v>
      </c>
      <c r="AC9" s="35"/>
      <c r="AD9" s="35">
        <v>0</v>
      </c>
      <c r="AE9" s="35">
        <v>0</v>
      </c>
      <c r="AF9" s="34"/>
      <c r="AG9" s="34">
        <v>0</v>
      </c>
      <c r="AH9" s="34">
        <v>0</v>
      </c>
      <c r="AI9" s="35"/>
      <c r="AJ9" s="35"/>
      <c r="AK9" s="35"/>
      <c r="AL9" s="34"/>
      <c r="AM9" s="34">
        <v>0</v>
      </c>
      <c r="AN9" s="34">
        <v>0</v>
      </c>
    </row>
    <row r="10" spans="1:40">
      <c r="A10" s="33" t="s">
        <v>48</v>
      </c>
      <c r="B10" s="34"/>
      <c r="C10" s="34"/>
      <c r="D10" s="34"/>
      <c r="E10" s="35">
        <v>3.1062409999999998</v>
      </c>
      <c r="F10" s="35">
        <v>0.96400700000000006</v>
      </c>
      <c r="G10" s="35">
        <v>4.0702479999999994</v>
      </c>
      <c r="H10" s="34"/>
      <c r="I10" s="34"/>
      <c r="J10" s="34"/>
      <c r="K10" s="35"/>
      <c r="L10" s="35"/>
      <c r="M10" s="35"/>
      <c r="N10" s="34"/>
      <c r="O10" s="34"/>
      <c r="P10" s="34"/>
      <c r="Q10" s="35"/>
      <c r="R10" s="35"/>
      <c r="S10" s="35"/>
      <c r="T10" s="34"/>
      <c r="U10" s="34"/>
      <c r="V10" s="34"/>
      <c r="W10" s="35"/>
      <c r="X10" s="35"/>
      <c r="Y10" s="35"/>
      <c r="Z10" s="34"/>
      <c r="AA10" s="34"/>
      <c r="AB10" s="34"/>
      <c r="AC10" s="35"/>
      <c r="AD10" s="35"/>
      <c r="AE10" s="35"/>
      <c r="AF10" s="34"/>
      <c r="AG10" s="34"/>
      <c r="AH10" s="34"/>
      <c r="AI10" s="35"/>
      <c r="AJ10" s="35"/>
      <c r="AK10" s="35"/>
      <c r="AL10" s="34">
        <v>3.1062409999999998</v>
      </c>
      <c r="AM10" s="34">
        <v>0.96400700000000006</v>
      </c>
      <c r="AN10" s="34">
        <v>4.0702479999999994</v>
      </c>
    </row>
    <row r="11" spans="1:40" ht="45">
      <c r="A11" s="36" t="s">
        <v>49</v>
      </c>
      <c r="B11" s="34"/>
      <c r="C11" s="34"/>
      <c r="D11" s="34"/>
      <c r="E11" s="35">
        <v>6.5050000000000004E-3</v>
      </c>
      <c r="F11" s="35">
        <v>0.26248533387745998</v>
      </c>
      <c r="G11" s="35">
        <v>0.26899033387745996</v>
      </c>
      <c r="H11" s="34"/>
      <c r="I11" s="34">
        <v>0</v>
      </c>
      <c r="J11" s="34">
        <v>0</v>
      </c>
      <c r="K11" s="35"/>
      <c r="L11" s="35"/>
      <c r="M11" s="35"/>
      <c r="N11" s="34"/>
      <c r="O11" s="34"/>
      <c r="P11" s="34"/>
      <c r="Q11" s="35"/>
      <c r="R11" s="35"/>
      <c r="S11" s="35"/>
      <c r="T11" s="34"/>
      <c r="U11" s="34"/>
      <c r="V11" s="34"/>
      <c r="W11" s="35"/>
      <c r="X11" s="35">
        <v>0</v>
      </c>
      <c r="Y11" s="35">
        <v>0</v>
      </c>
      <c r="Z11" s="34"/>
      <c r="AA11" s="34">
        <v>0</v>
      </c>
      <c r="AB11" s="34">
        <v>0</v>
      </c>
      <c r="AC11" s="35"/>
      <c r="AD11" s="35">
        <v>0</v>
      </c>
      <c r="AE11" s="35">
        <v>0</v>
      </c>
      <c r="AF11" s="34"/>
      <c r="AG11" s="34">
        <v>0</v>
      </c>
      <c r="AH11" s="34">
        <v>0</v>
      </c>
      <c r="AI11" s="35"/>
      <c r="AJ11" s="35"/>
      <c r="AK11" s="35"/>
      <c r="AL11" s="34">
        <v>6.5050000000000004E-3</v>
      </c>
      <c r="AM11" s="34">
        <v>0.26248533387745998</v>
      </c>
      <c r="AN11" s="34">
        <v>0.26899033387745996</v>
      </c>
    </row>
    <row r="12" spans="1:40">
      <c r="A12" s="33" t="s">
        <v>50</v>
      </c>
      <c r="B12" s="34"/>
      <c r="C12" s="34"/>
      <c r="D12" s="34"/>
      <c r="E12" s="35">
        <v>86.92213836668347</v>
      </c>
      <c r="F12" s="35">
        <v>77.968810488547675</v>
      </c>
      <c r="G12" s="35">
        <v>164.89094885523113</v>
      </c>
      <c r="H12" s="34"/>
      <c r="I12" s="34">
        <v>7.1478751354384542</v>
      </c>
      <c r="J12" s="34">
        <v>7.1478751354384542</v>
      </c>
      <c r="K12" s="35"/>
      <c r="L12" s="35"/>
      <c r="M12" s="35"/>
      <c r="N12" s="34"/>
      <c r="O12" s="34"/>
      <c r="P12" s="34"/>
      <c r="Q12" s="35"/>
      <c r="R12" s="35"/>
      <c r="S12" s="35"/>
      <c r="T12" s="34"/>
      <c r="U12" s="34"/>
      <c r="V12" s="34"/>
      <c r="W12" s="35"/>
      <c r="X12" s="35">
        <v>0</v>
      </c>
      <c r="Y12" s="35">
        <v>0</v>
      </c>
      <c r="Z12" s="34"/>
      <c r="AA12" s="34">
        <v>0</v>
      </c>
      <c r="AB12" s="34">
        <v>0</v>
      </c>
      <c r="AC12" s="35">
        <v>42.583159999999999</v>
      </c>
      <c r="AD12" s="35">
        <v>50.863539000000003</v>
      </c>
      <c r="AE12" s="35">
        <v>93.446698999999995</v>
      </c>
      <c r="AF12" s="34"/>
      <c r="AG12" s="34">
        <v>0</v>
      </c>
      <c r="AH12" s="34">
        <v>0</v>
      </c>
      <c r="AI12" s="35"/>
      <c r="AJ12" s="35"/>
      <c r="AK12" s="35"/>
      <c r="AL12" s="34">
        <v>129.50529836668346</v>
      </c>
      <c r="AM12" s="34">
        <v>135.98022462398615</v>
      </c>
      <c r="AN12" s="34">
        <v>265.48552299066955</v>
      </c>
    </row>
    <row r="13" spans="1:40">
      <c r="A13" s="33" t="s">
        <v>51</v>
      </c>
      <c r="B13" s="34"/>
      <c r="C13" s="34"/>
      <c r="D13" s="34"/>
      <c r="E13" s="35">
        <v>0.92049592425363524</v>
      </c>
      <c r="F13" s="35">
        <v>2.1362999999999999</v>
      </c>
      <c r="G13" s="35">
        <v>3.0567959242536351</v>
      </c>
      <c r="H13" s="34"/>
      <c r="I13" s="34">
        <v>32.215720043768805</v>
      </c>
      <c r="J13" s="34">
        <v>32.215720043768805</v>
      </c>
      <c r="K13" s="35"/>
      <c r="L13" s="35"/>
      <c r="M13" s="35"/>
      <c r="N13" s="34"/>
      <c r="O13" s="34"/>
      <c r="P13" s="34"/>
      <c r="Q13" s="35"/>
      <c r="R13" s="35"/>
      <c r="S13" s="35"/>
      <c r="T13" s="34"/>
      <c r="U13" s="34">
        <v>0.67588899999999996</v>
      </c>
      <c r="V13" s="34">
        <v>0.67588899999999996</v>
      </c>
      <c r="W13" s="35"/>
      <c r="X13" s="35">
        <v>0</v>
      </c>
      <c r="Y13" s="35">
        <v>0</v>
      </c>
      <c r="Z13" s="34"/>
      <c r="AA13" s="34">
        <v>0</v>
      </c>
      <c r="AB13" s="34">
        <v>0</v>
      </c>
      <c r="AC13" s="35"/>
      <c r="AD13" s="35">
        <v>0</v>
      </c>
      <c r="AE13" s="35">
        <v>0</v>
      </c>
      <c r="AF13" s="34"/>
      <c r="AG13" s="34">
        <v>0</v>
      </c>
      <c r="AH13" s="34">
        <v>0</v>
      </c>
      <c r="AI13" s="35"/>
      <c r="AJ13" s="35"/>
      <c r="AK13" s="35"/>
      <c r="AL13" s="34">
        <v>0.92049592425363524</v>
      </c>
      <c r="AM13" s="34">
        <v>35.027909043768801</v>
      </c>
      <c r="AN13" s="34">
        <v>35.948404968022437</v>
      </c>
    </row>
    <row r="14" spans="1:40">
      <c r="A14" s="33" t="s">
        <v>52</v>
      </c>
      <c r="B14" s="34"/>
      <c r="C14" s="34"/>
      <c r="D14" s="34"/>
      <c r="E14" s="35">
        <v>220.60515288069186</v>
      </c>
      <c r="F14" s="35">
        <v>381.30431060896933</v>
      </c>
      <c r="G14" s="35">
        <v>601.90946348966122</v>
      </c>
      <c r="H14" s="34">
        <v>34.870373999999998</v>
      </c>
      <c r="I14" s="34">
        <v>172.78805075250739</v>
      </c>
      <c r="J14" s="34">
        <v>207.65842475250741</v>
      </c>
      <c r="K14" s="35"/>
      <c r="L14" s="35"/>
      <c r="M14" s="35"/>
      <c r="N14" s="34">
        <v>4.0422378590983428</v>
      </c>
      <c r="O14" s="34">
        <v>28.660317677368432</v>
      </c>
      <c r="P14" s="34">
        <v>32.702555536466775</v>
      </c>
      <c r="Q14" s="35">
        <v>3.0110342270000001</v>
      </c>
      <c r="R14" s="35">
        <v>1.132053977</v>
      </c>
      <c r="S14" s="35">
        <v>4.1430882039999997</v>
      </c>
      <c r="T14" s="34">
        <v>19.029403939999998</v>
      </c>
      <c r="U14" s="34">
        <v>26.183209999999999</v>
      </c>
      <c r="V14" s="34">
        <v>45.212613940000004</v>
      </c>
      <c r="W14" s="35">
        <v>186.14491193057825</v>
      </c>
      <c r="X14" s="35">
        <v>15.577045212059399</v>
      </c>
      <c r="Y14" s="35">
        <v>201.72195714263765</v>
      </c>
      <c r="Z14" s="34">
        <v>0.62075400000000003</v>
      </c>
      <c r="AA14" s="34">
        <v>38.245813043284187</v>
      </c>
      <c r="AB14" s="34">
        <v>38.866567043284192</v>
      </c>
      <c r="AC14" s="35">
        <v>1.9696999999999999E-2</v>
      </c>
      <c r="AD14" s="35">
        <v>113.8388578415766</v>
      </c>
      <c r="AE14" s="35">
        <v>113.85855484157659</v>
      </c>
      <c r="AF14" s="34"/>
      <c r="AG14" s="34">
        <v>83.970112775401731</v>
      </c>
      <c r="AH14" s="34">
        <v>83.970112775401731</v>
      </c>
      <c r="AI14" s="35"/>
      <c r="AJ14" s="35">
        <v>1.1200000000000001</v>
      </c>
      <c r="AK14" s="35">
        <v>1.1200000000000001</v>
      </c>
      <c r="AL14" s="34">
        <v>468.34356583736843</v>
      </c>
      <c r="AM14" s="34">
        <v>863.8180218881671</v>
      </c>
      <c r="AN14" s="34">
        <v>1332.1615877255354</v>
      </c>
    </row>
    <row r="15" spans="1:40">
      <c r="A15" s="33" t="s">
        <v>53</v>
      </c>
      <c r="B15" s="34"/>
      <c r="C15" s="34"/>
      <c r="D15" s="34"/>
      <c r="E15" s="35">
        <v>81.020901285572847</v>
      </c>
      <c r="F15" s="35">
        <v>55.150747249145546</v>
      </c>
      <c r="G15" s="35">
        <v>136.17164853471837</v>
      </c>
      <c r="H15" s="34"/>
      <c r="I15" s="34">
        <v>29.286358402285398</v>
      </c>
      <c r="J15" s="34">
        <v>29.286358402285398</v>
      </c>
      <c r="K15" s="35"/>
      <c r="L15" s="35"/>
      <c r="M15" s="35"/>
      <c r="N15" s="34"/>
      <c r="O15" s="34"/>
      <c r="P15" s="34"/>
      <c r="Q15" s="35"/>
      <c r="R15" s="35"/>
      <c r="S15" s="35"/>
      <c r="T15" s="34">
        <v>0.06</v>
      </c>
      <c r="U15" s="34">
        <v>9.8797720000000009</v>
      </c>
      <c r="V15" s="34">
        <v>9.9397720000000014</v>
      </c>
      <c r="W15" s="35">
        <v>1.0805238318455328</v>
      </c>
      <c r="X15" s="35">
        <v>2.4426730000000001</v>
      </c>
      <c r="Y15" s="35">
        <v>3.5231968318455329</v>
      </c>
      <c r="Z15" s="34"/>
      <c r="AA15" s="34">
        <v>45.742556623986097</v>
      </c>
      <c r="AB15" s="34">
        <v>45.742556623986097</v>
      </c>
      <c r="AC15" s="35"/>
      <c r="AD15" s="35">
        <v>5.9315259999999999</v>
      </c>
      <c r="AE15" s="35">
        <v>5.9315259999999999</v>
      </c>
      <c r="AF15" s="34">
        <v>28.594749444793148</v>
      </c>
      <c r="AG15" s="34">
        <v>47.725652256454097</v>
      </c>
      <c r="AH15" s="34">
        <v>76.320401701247249</v>
      </c>
      <c r="AI15" s="35"/>
      <c r="AJ15" s="35"/>
      <c r="AK15" s="35"/>
      <c r="AL15" s="34">
        <v>110.75617456221154</v>
      </c>
      <c r="AM15" s="34">
        <v>196.15928553187115</v>
      </c>
      <c r="AN15" s="34">
        <v>306.91546009408262</v>
      </c>
    </row>
    <row r="16" spans="1:40">
      <c r="A16" s="33" t="s">
        <v>54</v>
      </c>
      <c r="B16" s="34"/>
      <c r="C16" s="34"/>
      <c r="D16" s="34"/>
      <c r="E16" s="35">
        <v>0.27714899999999998</v>
      </c>
      <c r="F16" s="35"/>
      <c r="G16" s="35">
        <v>0.27714899999999998</v>
      </c>
      <c r="H16" s="34"/>
      <c r="I16" s="34"/>
      <c r="J16" s="34"/>
      <c r="K16" s="35"/>
      <c r="L16" s="35"/>
      <c r="M16" s="35"/>
      <c r="N16" s="34"/>
      <c r="O16" s="34"/>
      <c r="P16" s="34"/>
      <c r="Q16" s="35"/>
      <c r="R16" s="35"/>
      <c r="S16" s="35"/>
      <c r="T16" s="34"/>
      <c r="U16" s="34">
        <v>0.13162299999999999</v>
      </c>
      <c r="V16" s="34">
        <v>0.13162299999999999</v>
      </c>
      <c r="W16" s="35"/>
      <c r="X16" s="35">
        <v>0.62622800000000001</v>
      </c>
      <c r="Y16" s="35">
        <v>0.62622800000000001</v>
      </c>
      <c r="Z16" s="34"/>
      <c r="AA16" s="34"/>
      <c r="AB16" s="34"/>
      <c r="AC16" s="35"/>
      <c r="AD16" s="35"/>
      <c r="AE16" s="35"/>
      <c r="AF16" s="34"/>
      <c r="AG16" s="34"/>
      <c r="AH16" s="34"/>
      <c r="AI16" s="35"/>
      <c r="AJ16" s="35"/>
      <c r="AK16" s="35"/>
      <c r="AL16" s="34">
        <v>0.27714899999999998</v>
      </c>
      <c r="AM16" s="34">
        <v>0.75785100000000005</v>
      </c>
      <c r="AN16" s="34">
        <v>1.0349999999999999</v>
      </c>
    </row>
    <row r="17" spans="1:40">
      <c r="A17" s="33" t="s">
        <v>55</v>
      </c>
      <c r="B17" s="34"/>
      <c r="C17" s="34"/>
      <c r="D17" s="34"/>
      <c r="E17" s="35">
        <v>4.7280990328189754</v>
      </c>
      <c r="F17" s="35">
        <v>3.8466884358561901</v>
      </c>
      <c r="G17" s="35">
        <v>8.5747874686751633</v>
      </c>
      <c r="H17" s="34"/>
      <c r="I17" s="34">
        <v>68.415384047492694</v>
      </c>
      <c r="J17" s="34">
        <v>68.415384047492694</v>
      </c>
      <c r="K17" s="35"/>
      <c r="L17" s="35"/>
      <c r="M17" s="35"/>
      <c r="N17" s="34"/>
      <c r="O17" s="34"/>
      <c r="P17" s="34"/>
      <c r="Q17" s="35"/>
      <c r="R17" s="35"/>
      <c r="S17" s="35"/>
      <c r="T17" s="34"/>
      <c r="U17" s="34"/>
      <c r="V17" s="34"/>
      <c r="W17" s="35"/>
      <c r="X17" s="35">
        <v>0</v>
      </c>
      <c r="Y17" s="35">
        <v>0</v>
      </c>
      <c r="Z17" s="34"/>
      <c r="AA17" s="34">
        <v>0</v>
      </c>
      <c r="AB17" s="34">
        <v>0</v>
      </c>
      <c r="AC17" s="35"/>
      <c r="AD17" s="35">
        <v>0</v>
      </c>
      <c r="AE17" s="35">
        <v>0</v>
      </c>
      <c r="AF17" s="34"/>
      <c r="AG17" s="34">
        <v>0</v>
      </c>
      <c r="AH17" s="34">
        <v>0</v>
      </c>
      <c r="AI17" s="35"/>
      <c r="AJ17" s="35"/>
      <c r="AK17" s="35"/>
      <c r="AL17" s="34">
        <v>4.7280990328189754</v>
      </c>
      <c r="AM17" s="34">
        <v>72.262072483348888</v>
      </c>
      <c r="AN17" s="34">
        <v>76.990171516167862</v>
      </c>
    </row>
    <row r="18" spans="1:40">
      <c r="A18" s="33" t="s">
        <v>56</v>
      </c>
      <c r="B18" s="34"/>
      <c r="C18" s="34"/>
      <c r="D18" s="34"/>
      <c r="E18" s="35">
        <v>28.65856209460517</v>
      </c>
      <c r="F18" s="35">
        <v>28.580584567923271</v>
      </c>
      <c r="G18" s="35">
        <v>57.239146662528441</v>
      </c>
      <c r="H18" s="34"/>
      <c r="I18" s="34">
        <v>27.43579077032674</v>
      </c>
      <c r="J18" s="34">
        <v>27.43579077032674</v>
      </c>
      <c r="K18" s="35"/>
      <c r="L18" s="35"/>
      <c r="M18" s="35"/>
      <c r="N18" s="34"/>
      <c r="O18" s="34"/>
      <c r="P18" s="34"/>
      <c r="Q18" s="35"/>
      <c r="R18" s="35"/>
      <c r="S18" s="35"/>
      <c r="T18" s="34"/>
      <c r="U18" s="34">
        <v>1.6315280000000001</v>
      </c>
      <c r="V18" s="34">
        <v>1.6315280000000001</v>
      </c>
      <c r="W18" s="35">
        <v>0.4255328014134388</v>
      </c>
      <c r="X18" s="35">
        <v>7.1390000000000004E-3</v>
      </c>
      <c r="Y18" s="35">
        <v>0.43267180141343881</v>
      </c>
      <c r="Z18" s="34"/>
      <c r="AA18" s="34">
        <v>0.38172099999999998</v>
      </c>
      <c r="AB18" s="34">
        <v>0.38172099999999998</v>
      </c>
      <c r="AC18" s="35"/>
      <c r="AD18" s="35">
        <v>0</v>
      </c>
      <c r="AE18" s="35">
        <v>0</v>
      </c>
      <c r="AF18" s="34"/>
      <c r="AG18" s="34">
        <v>22.592735816507677</v>
      </c>
      <c r="AH18" s="34">
        <v>22.592735816507677</v>
      </c>
      <c r="AI18" s="35"/>
      <c r="AJ18" s="35"/>
      <c r="AK18" s="35"/>
      <c r="AL18" s="34">
        <v>29.084094896018609</v>
      </c>
      <c r="AM18" s="34">
        <v>80.629499154757696</v>
      </c>
      <c r="AN18" s="34">
        <v>109.71359405077629</v>
      </c>
    </row>
    <row r="19" spans="1:40">
      <c r="A19" s="33" t="s">
        <v>57</v>
      </c>
      <c r="B19" s="34"/>
      <c r="C19" s="34"/>
      <c r="D19" s="34"/>
      <c r="E19" s="35">
        <v>5.3250070000000003</v>
      </c>
      <c r="F19" s="35">
        <v>9.0610574653751996</v>
      </c>
      <c r="G19" s="35">
        <v>14.386064465375199</v>
      </c>
      <c r="H19" s="34"/>
      <c r="I19" s="34">
        <v>27.334081518135001</v>
      </c>
      <c r="J19" s="34">
        <v>27.334081518135001</v>
      </c>
      <c r="K19" s="35"/>
      <c r="L19" s="35"/>
      <c r="M19" s="35"/>
      <c r="N19" s="34"/>
      <c r="O19" s="34"/>
      <c r="P19" s="34"/>
      <c r="Q19" s="35"/>
      <c r="R19" s="35"/>
      <c r="S19" s="35"/>
      <c r="T19" s="34"/>
      <c r="U19" s="34">
        <v>0.29864400000000002</v>
      </c>
      <c r="V19" s="34">
        <v>0.29864400000000002</v>
      </c>
      <c r="W19" s="35"/>
      <c r="X19" s="35">
        <v>9.5472843816762705</v>
      </c>
      <c r="Y19" s="35">
        <v>9.5472843816762705</v>
      </c>
      <c r="Z19" s="34"/>
      <c r="AA19" s="34">
        <v>0</v>
      </c>
      <c r="AB19" s="34">
        <v>0</v>
      </c>
      <c r="AC19" s="35"/>
      <c r="AD19" s="35">
        <v>0</v>
      </c>
      <c r="AE19" s="35">
        <v>0</v>
      </c>
      <c r="AF19" s="34"/>
      <c r="AG19" s="34">
        <v>0</v>
      </c>
      <c r="AH19" s="34">
        <v>0</v>
      </c>
      <c r="AI19" s="35"/>
      <c r="AJ19" s="35"/>
      <c r="AK19" s="35"/>
      <c r="AL19" s="34">
        <v>5.3250070000000003</v>
      </c>
      <c r="AM19" s="34">
        <v>46.241067365186474</v>
      </c>
      <c r="AN19" s="34">
        <v>51.566074365186473</v>
      </c>
    </row>
    <row r="20" spans="1:40">
      <c r="A20" s="33" t="s">
        <v>58</v>
      </c>
      <c r="B20" s="34"/>
      <c r="C20" s="34"/>
      <c r="D20" s="34"/>
      <c r="E20" s="35">
        <v>21.918716030154208</v>
      </c>
      <c r="F20" s="35">
        <v>15.680454656328109</v>
      </c>
      <c r="G20" s="35">
        <v>37.599170686482317</v>
      </c>
      <c r="H20" s="34">
        <v>17.018132000000001</v>
      </c>
      <c r="I20" s="34">
        <v>92.826896753915264</v>
      </c>
      <c r="J20" s="34">
        <v>109.84502875391526</v>
      </c>
      <c r="K20" s="35"/>
      <c r="L20" s="35"/>
      <c r="M20" s="35"/>
      <c r="N20" s="34"/>
      <c r="O20" s="34"/>
      <c r="P20" s="34"/>
      <c r="Q20" s="35">
        <v>33.390000004999997</v>
      </c>
      <c r="R20" s="35">
        <v>2.736669445</v>
      </c>
      <c r="S20" s="35">
        <v>36.126669449999994</v>
      </c>
      <c r="T20" s="34"/>
      <c r="U20" s="34">
        <v>4.4546609999999998</v>
      </c>
      <c r="V20" s="34">
        <v>4.4546609999999998</v>
      </c>
      <c r="W20" s="35">
        <v>28.011635235794262</v>
      </c>
      <c r="X20" s="35">
        <v>0.313249</v>
      </c>
      <c r="Y20" s="35">
        <v>28.324884235794261</v>
      </c>
      <c r="Z20" s="34"/>
      <c r="AA20" s="34">
        <v>0</v>
      </c>
      <c r="AB20" s="34">
        <v>0</v>
      </c>
      <c r="AC20" s="35">
        <v>0.84877899999999995</v>
      </c>
      <c r="AD20" s="35">
        <v>0</v>
      </c>
      <c r="AE20" s="35">
        <v>0.84877899999999995</v>
      </c>
      <c r="AF20" s="34"/>
      <c r="AG20" s="34">
        <v>0</v>
      </c>
      <c r="AH20" s="34">
        <v>0</v>
      </c>
      <c r="AI20" s="35"/>
      <c r="AJ20" s="35"/>
      <c r="AK20" s="35"/>
      <c r="AL20" s="34">
        <v>101.18726227094845</v>
      </c>
      <c r="AM20" s="34">
        <v>116.01193085524338</v>
      </c>
      <c r="AN20" s="34">
        <v>217.1991931261918</v>
      </c>
    </row>
    <row r="21" spans="1:40">
      <c r="A21" s="33" t="s">
        <v>59</v>
      </c>
      <c r="B21" s="34"/>
      <c r="C21" s="34"/>
      <c r="D21" s="34"/>
      <c r="E21" s="35">
        <v>146.52919277274751</v>
      </c>
      <c r="F21" s="35">
        <v>123.32550012142784</v>
      </c>
      <c r="G21" s="35">
        <v>269.85469289417534</v>
      </c>
      <c r="H21" s="34">
        <v>63.642822000000002</v>
      </c>
      <c r="I21" s="34">
        <v>110.32792024092868</v>
      </c>
      <c r="J21" s="34">
        <v>173.97074224092867</v>
      </c>
      <c r="K21" s="35"/>
      <c r="L21" s="35"/>
      <c r="M21" s="35"/>
      <c r="N21" s="34">
        <v>0.17923601772499581</v>
      </c>
      <c r="O21" s="34">
        <v>2.6539696257109848</v>
      </c>
      <c r="P21" s="34">
        <v>2.8332056434359805</v>
      </c>
      <c r="Q21" s="35"/>
      <c r="R21" s="35"/>
      <c r="S21" s="35"/>
      <c r="T21" s="34">
        <v>0.39210800000000001</v>
      </c>
      <c r="U21" s="34">
        <v>13.046732802632249</v>
      </c>
      <c r="V21" s="34">
        <v>13.438840802632249</v>
      </c>
      <c r="W21" s="35">
        <v>144.19022807721569</v>
      </c>
      <c r="X21" s="35">
        <v>32.959533942304802</v>
      </c>
      <c r="Y21" s="35">
        <v>177.14976201952049</v>
      </c>
      <c r="Z21" s="34"/>
      <c r="AA21" s="34">
        <v>0</v>
      </c>
      <c r="AB21" s="34">
        <v>0</v>
      </c>
      <c r="AC21" s="35">
        <v>70.510489000000007</v>
      </c>
      <c r="AD21" s="35">
        <v>18.938731540889663</v>
      </c>
      <c r="AE21" s="35">
        <v>89.449220540889669</v>
      </c>
      <c r="AF21" s="34">
        <v>25.388283201750188</v>
      </c>
      <c r="AG21" s="34">
        <v>8.0399999999999991</v>
      </c>
      <c r="AH21" s="34">
        <v>33.42828320175019</v>
      </c>
      <c r="AI21" s="35"/>
      <c r="AJ21" s="35">
        <v>45.633071999999999</v>
      </c>
      <c r="AK21" s="35">
        <v>45.633071999999999</v>
      </c>
      <c r="AL21" s="34">
        <v>450.83235906943838</v>
      </c>
      <c r="AM21" s="34">
        <v>354.99709427389416</v>
      </c>
      <c r="AN21" s="34">
        <v>805.8294533433326</v>
      </c>
    </row>
    <row r="22" spans="1:40">
      <c r="A22" s="33" t="s">
        <v>60</v>
      </c>
      <c r="B22" s="34"/>
      <c r="C22" s="34"/>
      <c r="D22" s="34"/>
      <c r="E22" s="35">
        <v>3.5968066790000002</v>
      </c>
      <c r="F22" s="35">
        <v>2.5026987040000002</v>
      </c>
      <c r="G22" s="35">
        <v>6.0995053830000003</v>
      </c>
      <c r="H22" s="34"/>
      <c r="I22" s="34">
        <v>0</v>
      </c>
      <c r="J22" s="34">
        <v>0</v>
      </c>
      <c r="K22" s="35"/>
      <c r="L22" s="35"/>
      <c r="M22" s="35"/>
      <c r="N22" s="34"/>
      <c r="O22" s="34">
        <v>1.321394</v>
      </c>
      <c r="P22" s="34">
        <v>1.321394</v>
      </c>
      <c r="Q22" s="35"/>
      <c r="R22" s="35"/>
      <c r="S22" s="35"/>
      <c r="T22" s="34"/>
      <c r="U22" s="34">
        <v>2.5096470000000002</v>
      </c>
      <c r="V22" s="34">
        <v>2.5096470000000002</v>
      </c>
      <c r="W22" s="35"/>
      <c r="X22" s="35">
        <v>4.0258574452889899</v>
      </c>
      <c r="Y22" s="35">
        <v>4.0258574452889899</v>
      </c>
      <c r="Z22" s="34"/>
      <c r="AA22" s="34">
        <v>0</v>
      </c>
      <c r="AB22" s="34">
        <v>0</v>
      </c>
      <c r="AC22" s="35"/>
      <c r="AD22" s="35">
        <v>0</v>
      </c>
      <c r="AE22" s="35">
        <v>0</v>
      </c>
      <c r="AF22" s="34"/>
      <c r="AG22" s="34">
        <v>44.926799979595003</v>
      </c>
      <c r="AH22" s="34">
        <v>44.926799979595003</v>
      </c>
      <c r="AI22" s="35"/>
      <c r="AJ22" s="35">
        <v>1.738221</v>
      </c>
      <c r="AK22" s="35">
        <v>1.738221</v>
      </c>
      <c r="AL22" s="34">
        <v>3.5968066790000002</v>
      </c>
      <c r="AM22" s="34">
        <v>57.024618128883994</v>
      </c>
      <c r="AN22" s="34">
        <v>60.621424807883997</v>
      </c>
    </row>
    <row r="23" spans="1:40">
      <c r="A23" s="33" t="s">
        <v>61</v>
      </c>
      <c r="B23" s="34"/>
      <c r="C23" s="34"/>
      <c r="D23" s="34"/>
      <c r="E23" s="35">
        <v>3.9209000000000001E-2</v>
      </c>
      <c r="F23" s="35"/>
      <c r="G23" s="35">
        <v>3.9209000000000001E-2</v>
      </c>
      <c r="H23" s="34"/>
      <c r="I23" s="34"/>
      <c r="J23" s="34"/>
      <c r="K23" s="35"/>
      <c r="L23" s="35"/>
      <c r="M23" s="35"/>
      <c r="N23" s="34"/>
      <c r="O23" s="34"/>
      <c r="P23" s="34"/>
      <c r="Q23" s="35"/>
      <c r="R23" s="35"/>
      <c r="S23" s="35"/>
      <c r="T23" s="34">
        <v>3.9241769999999998</v>
      </c>
      <c r="U23" s="34"/>
      <c r="V23" s="34">
        <v>3.9241769999999998</v>
      </c>
      <c r="W23" s="35">
        <v>9.4331999999999999E-2</v>
      </c>
      <c r="X23" s="35"/>
      <c r="Y23" s="35">
        <v>9.4331999999999999E-2</v>
      </c>
      <c r="Z23" s="34"/>
      <c r="AA23" s="34"/>
      <c r="AB23" s="34"/>
      <c r="AC23" s="35">
        <v>4.0819340000000004</v>
      </c>
      <c r="AD23" s="35"/>
      <c r="AE23" s="35">
        <v>4.0819340000000004</v>
      </c>
      <c r="AF23" s="34"/>
      <c r="AG23" s="34"/>
      <c r="AH23" s="34"/>
      <c r="AI23" s="35"/>
      <c r="AJ23" s="35"/>
      <c r="AK23" s="35"/>
      <c r="AL23" s="34">
        <v>8.1396519999999999</v>
      </c>
      <c r="AM23" s="34"/>
      <c r="AN23" s="34">
        <v>8.1396519999999999</v>
      </c>
    </row>
    <row r="24" spans="1:40">
      <c r="A24" s="33" t="s">
        <v>62</v>
      </c>
      <c r="B24" s="34"/>
      <c r="C24" s="34"/>
      <c r="D24" s="34"/>
      <c r="E24" s="35">
        <v>17.068295132893496</v>
      </c>
      <c r="F24" s="35">
        <v>13.783361166177766</v>
      </c>
      <c r="G24" s="35">
        <v>30.851656299071262</v>
      </c>
      <c r="H24" s="34"/>
      <c r="I24" s="34">
        <v>61.405999888588475</v>
      </c>
      <c r="J24" s="34">
        <v>61.405999888588475</v>
      </c>
      <c r="K24" s="35"/>
      <c r="L24" s="35"/>
      <c r="M24" s="35"/>
      <c r="N24" s="34"/>
      <c r="O24" s="34"/>
      <c r="P24" s="34"/>
      <c r="Q24" s="35"/>
      <c r="R24" s="35"/>
      <c r="S24" s="35"/>
      <c r="T24" s="34"/>
      <c r="U24" s="34">
        <v>4.7146E-2</v>
      </c>
      <c r="V24" s="34">
        <v>4.7146E-2</v>
      </c>
      <c r="W24" s="35"/>
      <c r="X24" s="35">
        <v>0</v>
      </c>
      <c r="Y24" s="35">
        <v>0</v>
      </c>
      <c r="Z24" s="34"/>
      <c r="AA24" s="34">
        <v>0</v>
      </c>
      <c r="AB24" s="34">
        <v>0</v>
      </c>
      <c r="AC24" s="35"/>
      <c r="AD24" s="35">
        <v>0</v>
      </c>
      <c r="AE24" s="35">
        <v>0</v>
      </c>
      <c r="AF24" s="34">
        <v>10.522548</v>
      </c>
      <c r="AG24" s="34">
        <v>18.178000000000001</v>
      </c>
      <c r="AH24" s="34">
        <v>28.700547999999998</v>
      </c>
      <c r="AI24" s="35"/>
      <c r="AJ24" s="35">
        <v>1.02739</v>
      </c>
      <c r="AK24" s="35">
        <v>1.02739</v>
      </c>
      <c r="AL24" s="34">
        <v>27.590843132893497</v>
      </c>
      <c r="AM24" s="34">
        <v>94.44189705476623</v>
      </c>
      <c r="AN24" s="34">
        <v>122.03274018765973</v>
      </c>
    </row>
    <row r="25" spans="1:40">
      <c r="A25" s="33" t="s">
        <v>63</v>
      </c>
      <c r="B25" s="34"/>
      <c r="C25" s="34"/>
      <c r="D25" s="34"/>
      <c r="E25" s="35">
        <v>34.174047322571184</v>
      </c>
      <c r="F25" s="35">
        <v>17.980853957957038</v>
      </c>
      <c r="G25" s="35">
        <v>52.154901280528215</v>
      </c>
      <c r="H25" s="34">
        <v>3.8845740000000002</v>
      </c>
      <c r="I25" s="34">
        <v>148.80382953247977</v>
      </c>
      <c r="J25" s="34">
        <v>152.68840353247975</v>
      </c>
      <c r="K25" s="35"/>
      <c r="L25" s="35"/>
      <c r="M25" s="35"/>
      <c r="N25" s="34"/>
      <c r="O25" s="34"/>
      <c r="P25" s="34"/>
      <c r="Q25" s="35"/>
      <c r="R25" s="35"/>
      <c r="S25" s="35"/>
      <c r="T25" s="34">
        <v>1.61</v>
      </c>
      <c r="U25" s="34">
        <v>11.215548</v>
      </c>
      <c r="V25" s="34">
        <v>12.825548</v>
      </c>
      <c r="W25" s="35">
        <v>11.913395027771138</v>
      </c>
      <c r="X25" s="35">
        <v>2.6880039999999998</v>
      </c>
      <c r="Y25" s="35">
        <v>14.601399027771137</v>
      </c>
      <c r="Z25" s="34"/>
      <c r="AA25" s="34">
        <v>0</v>
      </c>
      <c r="AB25" s="34">
        <v>0</v>
      </c>
      <c r="AC25" s="35">
        <v>46.980201000000008</v>
      </c>
      <c r="AD25" s="35">
        <v>4.5366369999999998</v>
      </c>
      <c r="AE25" s="35">
        <v>51.516838000000007</v>
      </c>
      <c r="AF25" s="34"/>
      <c r="AG25" s="34">
        <v>27.73</v>
      </c>
      <c r="AH25" s="34">
        <v>27.73</v>
      </c>
      <c r="AI25" s="35"/>
      <c r="AJ25" s="35">
        <v>9.5200999999999994E-2</v>
      </c>
      <c r="AK25" s="35">
        <v>9.5200999999999994E-2</v>
      </c>
      <c r="AL25" s="34">
        <v>98.562217350342337</v>
      </c>
      <c r="AM25" s="34">
        <v>213.05007349043683</v>
      </c>
      <c r="AN25" s="34">
        <v>311.61229084077911</v>
      </c>
    </row>
    <row r="26" spans="1:40">
      <c r="A26" s="33" t="s">
        <v>64</v>
      </c>
      <c r="B26" s="34"/>
      <c r="C26" s="34"/>
      <c r="D26" s="34"/>
      <c r="E26" s="35">
        <v>12.796208</v>
      </c>
      <c r="F26" s="35">
        <v>28.148095948477302</v>
      </c>
      <c r="G26" s="35">
        <v>40.944303948477305</v>
      </c>
      <c r="H26" s="34">
        <v>27.753579999999999</v>
      </c>
      <c r="I26" s="34">
        <v>35.538000076518898</v>
      </c>
      <c r="J26" s="34">
        <v>63.291580076518898</v>
      </c>
      <c r="K26" s="35"/>
      <c r="L26" s="35"/>
      <c r="M26" s="35"/>
      <c r="N26" s="34"/>
      <c r="O26" s="34"/>
      <c r="P26" s="34"/>
      <c r="Q26" s="35"/>
      <c r="R26" s="35"/>
      <c r="S26" s="35"/>
      <c r="T26" s="34">
        <v>0.52072499999999999</v>
      </c>
      <c r="U26" s="34"/>
      <c r="V26" s="34">
        <v>0.52072499999999999</v>
      </c>
      <c r="W26" s="35">
        <v>4.3577919999999999</v>
      </c>
      <c r="X26" s="35">
        <v>29.3507587522828</v>
      </c>
      <c r="Y26" s="35">
        <v>33.708550752282797</v>
      </c>
      <c r="Z26" s="34"/>
      <c r="AA26" s="34">
        <v>8.1586293679538908</v>
      </c>
      <c r="AB26" s="34">
        <v>8.1586293679538908</v>
      </c>
      <c r="AC26" s="35">
        <v>29.131984000000003</v>
      </c>
      <c r="AD26" s="35">
        <v>0</v>
      </c>
      <c r="AE26" s="35">
        <v>29.131984000000003</v>
      </c>
      <c r="AF26" s="34"/>
      <c r="AG26" s="34">
        <v>41.978353389787301</v>
      </c>
      <c r="AH26" s="34">
        <v>41.978353389787301</v>
      </c>
      <c r="AI26" s="35"/>
      <c r="AJ26" s="35"/>
      <c r="AK26" s="35"/>
      <c r="AL26" s="34">
        <v>74.560288999999997</v>
      </c>
      <c r="AM26" s="34">
        <v>143.1738375350202</v>
      </c>
      <c r="AN26" s="34">
        <v>217.73412653502021</v>
      </c>
    </row>
    <row r="27" spans="1:40">
      <c r="A27" s="33" t="s">
        <v>65</v>
      </c>
      <c r="B27" s="34"/>
      <c r="C27" s="34"/>
      <c r="D27" s="34"/>
      <c r="E27" s="35">
        <v>19.557498565827103</v>
      </c>
      <c r="F27" s="35">
        <v>4.4620471271744098</v>
      </c>
      <c r="G27" s="35">
        <v>24.019545693001511</v>
      </c>
      <c r="H27" s="34"/>
      <c r="I27" s="34">
        <v>63.198695999999998</v>
      </c>
      <c r="J27" s="34">
        <v>63.198695999999998</v>
      </c>
      <c r="K27" s="35"/>
      <c r="L27" s="35"/>
      <c r="M27" s="35"/>
      <c r="N27" s="34"/>
      <c r="O27" s="34"/>
      <c r="P27" s="34"/>
      <c r="Q27" s="35"/>
      <c r="R27" s="35"/>
      <c r="S27" s="35"/>
      <c r="T27" s="34"/>
      <c r="U27" s="34"/>
      <c r="V27" s="34"/>
      <c r="W27" s="35">
        <v>3.3383740139099447</v>
      </c>
      <c r="X27" s="35">
        <v>0</v>
      </c>
      <c r="Y27" s="35">
        <v>3.3383740139099447</v>
      </c>
      <c r="Z27" s="34"/>
      <c r="AA27" s="34">
        <v>0</v>
      </c>
      <c r="AB27" s="34">
        <v>0</v>
      </c>
      <c r="AC27" s="35"/>
      <c r="AD27" s="35">
        <v>0</v>
      </c>
      <c r="AE27" s="35">
        <v>0</v>
      </c>
      <c r="AF27" s="34"/>
      <c r="AG27" s="34">
        <v>0</v>
      </c>
      <c r="AH27" s="34">
        <v>0</v>
      </c>
      <c r="AI27" s="35"/>
      <c r="AJ27" s="35"/>
      <c r="AK27" s="35"/>
      <c r="AL27" s="34">
        <v>22.895872579737048</v>
      </c>
      <c r="AM27" s="34">
        <v>67.660743127174413</v>
      </c>
      <c r="AN27" s="34">
        <v>90.556615706911458</v>
      </c>
    </row>
    <row r="28" spans="1:40">
      <c r="A28" s="33" t="s">
        <v>66</v>
      </c>
      <c r="B28" s="34"/>
      <c r="C28" s="34"/>
      <c r="D28" s="34"/>
      <c r="E28" s="35">
        <v>5.7568219999999997</v>
      </c>
      <c r="F28" s="35"/>
      <c r="G28" s="35">
        <v>5.7568219999999997</v>
      </c>
      <c r="H28" s="34"/>
      <c r="I28" s="34"/>
      <c r="J28" s="34"/>
      <c r="K28" s="35"/>
      <c r="L28" s="35"/>
      <c r="M28" s="35"/>
      <c r="N28" s="34"/>
      <c r="O28" s="34"/>
      <c r="P28" s="34"/>
      <c r="Q28" s="35"/>
      <c r="R28" s="35"/>
      <c r="S28" s="35"/>
      <c r="T28" s="34"/>
      <c r="U28" s="34"/>
      <c r="V28" s="34"/>
      <c r="W28" s="35"/>
      <c r="X28" s="35"/>
      <c r="Y28" s="35"/>
      <c r="Z28" s="34"/>
      <c r="AA28" s="34"/>
      <c r="AB28" s="34"/>
      <c r="AC28" s="35">
        <v>77.135041999999999</v>
      </c>
      <c r="AD28" s="35"/>
      <c r="AE28" s="35">
        <v>77.135041999999999</v>
      </c>
      <c r="AF28" s="34"/>
      <c r="AG28" s="34"/>
      <c r="AH28" s="34"/>
      <c r="AI28" s="35"/>
      <c r="AJ28" s="35"/>
      <c r="AK28" s="35"/>
      <c r="AL28" s="34">
        <v>82.891863999999998</v>
      </c>
      <c r="AM28" s="34"/>
      <c r="AN28" s="34">
        <v>82.891863999999998</v>
      </c>
    </row>
    <row r="29" spans="1:40">
      <c r="A29" s="33" t="s">
        <v>67</v>
      </c>
      <c r="B29" s="34"/>
      <c r="C29" s="34"/>
      <c r="D29" s="34"/>
      <c r="E29" s="35">
        <v>152.88621213819528</v>
      </c>
      <c r="F29" s="35">
        <v>70.635664424319131</v>
      </c>
      <c r="G29" s="35">
        <v>223.52187656251439</v>
      </c>
      <c r="H29" s="34">
        <v>28.190905999999998</v>
      </c>
      <c r="I29" s="34">
        <v>455.63338705189921</v>
      </c>
      <c r="J29" s="34">
        <v>483.82429305189919</v>
      </c>
      <c r="K29" s="35"/>
      <c r="L29" s="35"/>
      <c r="M29" s="35"/>
      <c r="N29" s="34"/>
      <c r="O29" s="34">
        <v>0.136626</v>
      </c>
      <c r="P29" s="34">
        <v>0.136626</v>
      </c>
      <c r="Q29" s="35">
        <v>5.0705428699999997</v>
      </c>
      <c r="R29" s="35">
        <v>5.7298594940000003</v>
      </c>
      <c r="S29" s="35">
        <v>10.800402364</v>
      </c>
      <c r="T29" s="34"/>
      <c r="U29" s="34">
        <v>2.5009070000000002</v>
      </c>
      <c r="V29" s="34">
        <v>2.5009070000000002</v>
      </c>
      <c r="W29" s="35">
        <v>73.063275953784711</v>
      </c>
      <c r="X29" s="35">
        <v>1.1874827409070001</v>
      </c>
      <c r="Y29" s="35">
        <v>74.250758694691712</v>
      </c>
      <c r="Z29" s="34"/>
      <c r="AA29" s="34">
        <v>63.492596753999997</v>
      </c>
      <c r="AB29" s="34">
        <v>63.492596753999997</v>
      </c>
      <c r="AC29" s="35"/>
      <c r="AD29" s="35">
        <v>15.523638</v>
      </c>
      <c r="AE29" s="35">
        <v>15.523638</v>
      </c>
      <c r="AF29" s="34"/>
      <c r="AG29" s="34">
        <v>25.570275187471299</v>
      </c>
      <c r="AH29" s="34">
        <v>25.570275187471299</v>
      </c>
      <c r="AI29" s="35"/>
      <c r="AJ29" s="35">
        <v>2.0971109999999999</v>
      </c>
      <c r="AK29" s="35">
        <v>2.0971109999999999</v>
      </c>
      <c r="AL29" s="34">
        <v>259.21093696198</v>
      </c>
      <c r="AM29" s="34">
        <v>642.50754765259671</v>
      </c>
      <c r="AN29" s="34">
        <v>901.71848461457671</v>
      </c>
    </row>
    <row r="30" spans="1:40">
      <c r="A30" s="33" t="s">
        <v>68</v>
      </c>
      <c r="B30" s="34"/>
      <c r="C30" s="34"/>
      <c r="D30" s="34"/>
      <c r="E30" s="35">
        <v>5.6363969085046</v>
      </c>
      <c r="F30" s="35">
        <v>5.8608327905422604</v>
      </c>
      <c r="G30" s="35">
        <v>11.497229699046862</v>
      </c>
      <c r="H30" s="34"/>
      <c r="I30" s="34">
        <v>0</v>
      </c>
      <c r="J30" s="34">
        <v>0</v>
      </c>
      <c r="K30" s="35"/>
      <c r="L30" s="35"/>
      <c r="M30" s="35"/>
      <c r="N30" s="34">
        <v>0.93888000000000005</v>
      </c>
      <c r="O30" s="34">
        <v>0.173149</v>
      </c>
      <c r="P30" s="34">
        <v>1.1120290000000002</v>
      </c>
      <c r="Q30" s="35"/>
      <c r="R30" s="35"/>
      <c r="S30" s="35"/>
      <c r="T30" s="34"/>
      <c r="U30" s="34">
        <v>2.5371899999999998</v>
      </c>
      <c r="V30" s="34">
        <v>2.5371899999999998</v>
      </c>
      <c r="W30" s="35"/>
      <c r="X30" s="35">
        <v>1.19563</v>
      </c>
      <c r="Y30" s="35">
        <v>1.19563</v>
      </c>
      <c r="Z30" s="34"/>
      <c r="AA30" s="34">
        <v>0</v>
      </c>
      <c r="AB30" s="34">
        <v>0</v>
      </c>
      <c r="AC30" s="35"/>
      <c r="AD30" s="35">
        <v>5.9250740000000004</v>
      </c>
      <c r="AE30" s="35">
        <v>5.9250740000000004</v>
      </c>
      <c r="AF30" s="34"/>
      <c r="AG30" s="34">
        <v>0</v>
      </c>
      <c r="AH30" s="34">
        <v>0</v>
      </c>
      <c r="AI30" s="35"/>
      <c r="AJ30" s="35"/>
      <c r="AK30" s="35"/>
      <c r="AL30" s="34">
        <v>6.5752769085046001</v>
      </c>
      <c r="AM30" s="34">
        <v>15.691875790542259</v>
      </c>
      <c r="AN30" s="34">
        <v>22.267152699046861</v>
      </c>
    </row>
    <row r="31" spans="1:40">
      <c r="A31" s="33" t="s">
        <v>69</v>
      </c>
      <c r="B31" s="34"/>
      <c r="C31" s="34"/>
      <c r="D31" s="34"/>
      <c r="E31" s="35">
        <v>4.8102990000000005</v>
      </c>
      <c r="F31" s="35">
        <v>2.5909540733051002</v>
      </c>
      <c r="G31" s="35">
        <v>7.4012530733051012</v>
      </c>
      <c r="H31" s="34">
        <v>16.054983</v>
      </c>
      <c r="I31" s="34">
        <v>45.019336000000003</v>
      </c>
      <c r="J31" s="34">
        <v>61.074319000000003</v>
      </c>
      <c r="K31" s="35"/>
      <c r="L31" s="35"/>
      <c r="M31" s="35"/>
      <c r="N31" s="34"/>
      <c r="O31" s="34"/>
      <c r="P31" s="34"/>
      <c r="Q31" s="35"/>
      <c r="R31" s="35"/>
      <c r="S31" s="35"/>
      <c r="T31" s="34">
        <v>4.3559999999999999</v>
      </c>
      <c r="U31" s="34">
        <v>0.93684100000000003</v>
      </c>
      <c r="V31" s="34">
        <v>5.2928410000000001</v>
      </c>
      <c r="W31" s="35"/>
      <c r="X31" s="35">
        <v>11.824745982757699</v>
      </c>
      <c r="Y31" s="35">
        <v>11.824745982757699</v>
      </c>
      <c r="Z31" s="34"/>
      <c r="AA31" s="34">
        <v>0</v>
      </c>
      <c r="AB31" s="34">
        <v>0</v>
      </c>
      <c r="AC31" s="35"/>
      <c r="AD31" s="35">
        <v>0</v>
      </c>
      <c r="AE31" s="35">
        <v>0</v>
      </c>
      <c r="AF31" s="34"/>
      <c r="AG31" s="34">
        <v>0</v>
      </c>
      <c r="AH31" s="34">
        <v>0</v>
      </c>
      <c r="AI31" s="35"/>
      <c r="AJ31" s="35">
        <v>1.4663379999999999</v>
      </c>
      <c r="AK31" s="35">
        <v>1.4663379999999999</v>
      </c>
      <c r="AL31" s="34">
        <v>25.221282000000002</v>
      </c>
      <c r="AM31" s="34">
        <v>61.838215056062801</v>
      </c>
      <c r="AN31" s="34">
        <v>87.059497056062796</v>
      </c>
    </row>
    <row r="32" spans="1:40">
      <c r="A32" s="33" t="s">
        <v>70</v>
      </c>
      <c r="B32" s="34"/>
      <c r="C32" s="34"/>
      <c r="D32" s="34"/>
      <c r="E32" s="35"/>
      <c r="F32" s="35"/>
      <c r="G32" s="35"/>
      <c r="H32" s="34"/>
      <c r="I32" s="34"/>
      <c r="J32" s="34"/>
      <c r="K32" s="35">
        <v>0.61</v>
      </c>
      <c r="L32" s="35"/>
      <c r="M32" s="35">
        <v>0.61</v>
      </c>
      <c r="N32" s="34"/>
      <c r="O32" s="34"/>
      <c r="P32" s="34"/>
      <c r="Q32" s="35"/>
      <c r="R32" s="35"/>
      <c r="S32" s="35"/>
      <c r="T32" s="34"/>
      <c r="U32" s="34"/>
      <c r="V32" s="34"/>
      <c r="W32" s="35">
        <v>0</v>
      </c>
      <c r="X32" s="35"/>
      <c r="Y32" s="35">
        <v>0</v>
      </c>
      <c r="Z32" s="34"/>
      <c r="AA32" s="34"/>
      <c r="AB32" s="34"/>
      <c r="AC32" s="35">
        <v>0.70775500000000002</v>
      </c>
      <c r="AD32" s="35"/>
      <c r="AE32" s="35">
        <v>0.70775500000000002</v>
      </c>
      <c r="AF32" s="34"/>
      <c r="AG32" s="34"/>
      <c r="AH32" s="34"/>
      <c r="AI32" s="35"/>
      <c r="AJ32" s="35"/>
      <c r="AK32" s="35"/>
      <c r="AL32" s="34">
        <v>1.317755</v>
      </c>
      <c r="AM32" s="34"/>
      <c r="AN32" s="34">
        <v>1.317755</v>
      </c>
    </row>
    <row r="33" spans="1:40">
      <c r="A33" s="33" t="s">
        <v>71</v>
      </c>
      <c r="B33" s="34"/>
      <c r="C33" s="34"/>
      <c r="D33" s="34"/>
      <c r="E33" s="35"/>
      <c r="F33" s="35"/>
      <c r="G33" s="35"/>
      <c r="H33" s="34"/>
      <c r="I33" s="34"/>
      <c r="J33" s="34"/>
      <c r="K33" s="35"/>
      <c r="L33" s="35"/>
      <c r="M33" s="35"/>
      <c r="N33" s="34"/>
      <c r="O33" s="34"/>
      <c r="P33" s="34"/>
      <c r="Q33" s="35"/>
      <c r="R33" s="35"/>
      <c r="S33" s="35"/>
      <c r="T33" s="34"/>
      <c r="U33" s="34"/>
      <c r="V33" s="34"/>
      <c r="W33" s="35"/>
      <c r="X33" s="35"/>
      <c r="Y33" s="35"/>
      <c r="Z33" s="34"/>
      <c r="AA33" s="34"/>
      <c r="AB33" s="34"/>
      <c r="AC33" s="35"/>
      <c r="AD33" s="35"/>
      <c r="AE33" s="35"/>
      <c r="AF33" s="34"/>
      <c r="AG33" s="34"/>
      <c r="AH33" s="34"/>
      <c r="AI33" s="35"/>
      <c r="AJ33" s="35"/>
      <c r="AK33" s="35"/>
      <c r="AL33" s="34"/>
      <c r="AM33" s="34"/>
      <c r="AN33" s="34"/>
    </row>
    <row r="34" spans="1:40">
      <c r="A34" s="33" t="s">
        <v>72</v>
      </c>
      <c r="B34" s="34"/>
      <c r="C34" s="34"/>
      <c r="D34" s="34"/>
      <c r="E34" s="35"/>
      <c r="F34" s="35"/>
      <c r="G34" s="35"/>
      <c r="H34" s="34"/>
      <c r="I34" s="34"/>
      <c r="J34" s="34"/>
      <c r="K34" s="35">
        <v>173.5133544410003</v>
      </c>
      <c r="L34" s="35"/>
      <c r="M34" s="35">
        <v>173.5133544410003</v>
      </c>
      <c r="N34" s="34"/>
      <c r="O34" s="34"/>
      <c r="P34" s="34"/>
      <c r="Q34" s="35">
        <v>26.73404721</v>
      </c>
      <c r="R34" s="35"/>
      <c r="S34" s="35">
        <v>26.73404721</v>
      </c>
      <c r="T34" s="34"/>
      <c r="U34" s="34"/>
      <c r="V34" s="34"/>
      <c r="W34" s="35">
        <v>11.549804492</v>
      </c>
      <c r="X34" s="35"/>
      <c r="Y34" s="35">
        <v>11.549804492</v>
      </c>
      <c r="Z34" s="34"/>
      <c r="AA34" s="34"/>
      <c r="AB34" s="34"/>
      <c r="AC34" s="35">
        <v>66.558999999999997</v>
      </c>
      <c r="AD34" s="35"/>
      <c r="AE34" s="35">
        <v>66.558999999999997</v>
      </c>
      <c r="AF34" s="34"/>
      <c r="AG34" s="34"/>
      <c r="AH34" s="34"/>
      <c r="AI34" s="35"/>
      <c r="AJ34" s="35"/>
      <c r="AK34" s="35"/>
      <c r="AL34" s="34">
        <v>278.35620614300029</v>
      </c>
      <c r="AM34" s="34"/>
      <c r="AN34" s="34">
        <v>278.35620614300029</v>
      </c>
    </row>
    <row r="35" spans="1:40">
      <c r="A35" s="33" t="s">
        <v>73</v>
      </c>
      <c r="B35" s="34"/>
      <c r="C35" s="34"/>
      <c r="D35" s="34"/>
      <c r="E35" s="35"/>
      <c r="F35" s="35">
        <v>0</v>
      </c>
      <c r="G35" s="35">
        <v>0</v>
      </c>
      <c r="H35" s="34"/>
      <c r="I35" s="34">
        <v>0</v>
      </c>
      <c r="J35" s="34">
        <v>0</v>
      </c>
      <c r="K35" s="35">
        <v>42.038941201</v>
      </c>
      <c r="L35" s="35">
        <v>0.117441324</v>
      </c>
      <c r="M35" s="35">
        <v>42.156382524999998</v>
      </c>
      <c r="N35" s="34"/>
      <c r="O35" s="34"/>
      <c r="P35" s="34"/>
      <c r="Q35" s="35"/>
      <c r="R35" s="35"/>
      <c r="S35" s="35"/>
      <c r="T35" s="34"/>
      <c r="U35" s="34"/>
      <c r="V35" s="34"/>
      <c r="W35" s="35">
        <v>27.391086999999999</v>
      </c>
      <c r="X35" s="35">
        <v>0</v>
      </c>
      <c r="Y35" s="35">
        <v>27.391086999999999</v>
      </c>
      <c r="Z35" s="34"/>
      <c r="AA35" s="34">
        <v>0</v>
      </c>
      <c r="AB35" s="34">
        <v>0</v>
      </c>
      <c r="AC35" s="35">
        <v>7.0112620000000003</v>
      </c>
      <c r="AD35" s="35">
        <v>0</v>
      </c>
      <c r="AE35" s="35">
        <v>7.0112620000000003</v>
      </c>
      <c r="AF35" s="34"/>
      <c r="AG35" s="34">
        <v>0</v>
      </c>
      <c r="AH35" s="34">
        <v>0</v>
      </c>
      <c r="AI35" s="35"/>
      <c r="AJ35" s="35"/>
      <c r="AK35" s="35"/>
      <c r="AL35" s="34">
        <v>76.441290201000001</v>
      </c>
      <c r="AM35" s="34">
        <v>0.117441324</v>
      </c>
      <c r="AN35" s="34">
        <v>76.558731524999999</v>
      </c>
    </row>
    <row r="36" spans="1:40">
      <c r="A36" s="37" t="s">
        <v>16</v>
      </c>
      <c r="B36" s="34">
        <v>15.801129</v>
      </c>
      <c r="C36" s="34"/>
      <c r="D36" s="34">
        <v>15.801129</v>
      </c>
      <c r="E36" s="34">
        <v>897.20550973238323</v>
      </c>
      <c r="F36" s="34">
        <v>849.4119855789553</v>
      </c>
      <c r="G36" s="34">
        <v>1746.6174953113382</v>
      </c>
      <c r="H36" s="34">
        <v>209.38337299999995</v>
      </c>
      <c r="I36" s="34">
        <v>1445.8619508091429</v>
      </c>
      <c r="J36" s="34">
        <v>1655.2453238091423</v>
      </c>
      <c r="K36" s="34">
        <v>217.28198564200031</v>
      </c>
      <c r="L36" s="34">
        <v>0.117441324</v>
      </c>
      <c r="M36" s="34">
        <v>217.39942696600031</v>
      </c>
      <c r="N36" s="34">
        <v>5.160353876823339</v>
      </c>
      <c r="O36" s="34">
        <v>32.945456303079418</v>
      </c>
      <c r="P36" s="34">
        <v>38.105810179902754</v>
      </c>
      <c r="Q36" s="34">
        <v>70.329414311999997</v>
      </c>
      <c r="R36" s="34">
        <v>9.5985829159999998</v>
      </c>
      <c r="S36" s="34">
        <v>79.927997227999995</v>
      </c>
      <c r="T36" s="34">
        <v>30.478822939999993</v>
      </c>
      <c r="U36" s="34">
        <v>77.821247802632243</v>
      </c>
      <c r="V36" s="34">
        <v>108.30007074263224</v>
      </c>
      <c r="W36" s="34">
        <v>600.2485188943366</v>
      </c>
      <c r="X36" s="34">
        <v>111.74563145727697</v>
      </c>
      <c r="Y36" s="34">
        <v>711.99415035161371</v>
      </c>
      <c r="Z36" s="34">
        <v>43.602686999999996</v>
      </c>
      <c r="AA36" s="34">
        <v>156.02131678922419</v>
      </c>
      <c r="AB36" s="34">
        <v>199.62400378922419</v>
      </c>
      <c r="AC36" s="34">
        <v>424.96057512454934</v>
      </c>
      <c r="AD36" s="34">
        <v>215.5580033824663</v>
      </c>
      <c r="AE36" s="34">
        <v>640.51857850701549</v>
      </c>
      <c r="AF36" s="34">
        <v>99.284732646543333</v>
      </c>
      <c r="AG36" s="34">
        <v>339.76800232772894</v>
      </c>
      <c r="AH36" s="34">
        <v>439.05273497427231</v>
      </c>
      <c r="AI36" s="34"/>
      <c r="AJ36" s="34">
        <v>53.177332999999997</v>
      </c>
      <c r="AK36" s="34">
        <v>53.177332999999997</v>
      </c>
      <c r="AL36" s="34">
        <v>2613.7371021686363</v>
      </c>
      <c r="AM36" s="34">
        <v>3293.0968356905064</v>
      </c>
      <c r="AN36" s="34">
        <f>SUM(AN5:AN35)</f>
        <v>5906.8339378591427</v>
      </c>
    </row>
    <row r="37" spans="1:40">
      <c r="A37" s="60" t="s">
        <v>74</v>
      </c>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row>
  </sheetData>
  <mergeCells count="15">
    <mergeCell ref="A37:AN37"/>
    <mergeCell ref="E1:O1"/>
    <mergeCell ref="B3:D3"/>
    <mergeCell ref="E3:G3"/>
    <mergeCell ref="H3:J3"/>
    <mergeCell ref="K3:M3"/>
    <mergeCell ref="N3:P3"/>
    <mergeCell ref="Q3:S3"/>
    <mergeCell ref="T3:V3"/>
    <mergeCell ref="W3:Y3"/>
    <mergeCell ref="Z3:AB3"/>
    <mergeCell ref="AC3:AE3"/>
    <mergeCell ref="AF3:AH3"/>
    <mergeCell ref="AI3:AK3"/>
    <mergeCell ref="AL3:AN3"/>
  </mergeCells>
  <conditionalFormatting sqref="B5:D36">
    <cfRule type="cellIs" dxfId="74" priority="18" operator="greaterThan">
      <formula>0</formula>
    </cfRule>
  </conditionalFormatting>
  <conditionalFormatting sqref="E6:E7 G6:G7 E8:G12 E33 G33">
    <cfRule type="cellIs" dxfId="73" priority="24" operator="greaterThan">
      <formula>0</formula>
    </cfRule>
  </conditionalFormatting>
  <conditionalFormatting sqref="E15:J21 N15:P21">
    <cfRule type="cellIs" dxfId="72" priority="25" operator="greaterThan">
      <formula>0</formula>
    </cfRule>
  </conditionalFormatting>
  <conditionalFormatting sqref="E5:M5">
    <cfRule type="cellIs" dxfId="71" priority="13" operator="greaterThan">
      <formula>0</formula>
    </cfRule>
  </conditionalFormatting>
  <conditionalFormatting sqref="E13:V13">
    <cfRule type="cellIs" dxfId="70" priority="10" operator="greaterThan">
      <formula>0</formula>
    </cfRule>
  </conditionalFormatting>
  <conditionalFormatting sqref="E22:AN36">
    <cfRule type="cellIs" dxfId="69" priority="6" operator="greaterThan">
      <formula>0</formula>
    </cfRule>
  </conditionalFormatting>
  <conditionalFormatting sqref="F7">
    <cfRule type="cellIs" dxfId="68" priority="11" operator="greaterThan">
      <formula>0</formula>
    </cfRule>
  </conditionalFormatting>
  <conditionalFormatting sqref="H6:J12">
    <cfRule type="cellIs" dxfId="67" priority="12" operator="greaterThan">
      <formula>0</formula>
    </cfRule>
  </conditionalFormatting>
  <conditionalFormatting sqref="K6:K7 M6:M7 K8:M12 K15:M20 K21 M21 K33 M33">
    <cfRule type="cellIs" dxfId="66" priority="23" operator="greaterThan">
      <formula>0</formula>
    </cfRule>
  </conditionalFormatting>
  <conditionalFormatting sqref="N5:P12 T5:V12 AL5:AN12 Z6:AC6">
    <cfRule type="cellIs" dxfId="65" priority="19" operator="greaterThan">
      <formula>0</formula>
    </cfRule>
  </conditionalFormatting>
  <conditionalFormatting sqref="Q6:Q7">
    <cfRule type="cellIs" dxfId="64" priority="17" operator="greaterThan">
      <formula>0</formula>
    </cfRule>
  </conditionalFormatting>
  <conditionalFormatting sqref="Q5:S5 Q8:S12 Q21 Q33 S33">
    <cfRule type="cellIs" dxfId="63" priority="22" operator="greaterThan">
      <formula>0</formula>
    </cfRule>
  </conditionalFormatting>
  <conditionalFormatting sqref="Q15:AN20">
    <cfRule type="cellIs" dxfId="62" priority="4" operator="greaterThan">
      <formula>0</formula>
    </cfRule>
  </conditionalFormatting>
  <conditionalFormatting sqref="S6:S7">
    <cfRule type="cellIs" dxfId="61" priority="16" operator="greaterThan">
      <formula>0</formula>
    </cfRule>
  </conditionalFormatting>
  <conditionalFormatting sqref="S21:AN21">
    <cfRule type="cellIs" dxfId="60" priority="9" operator="greaterThan">
      <formula>0</formula>
    </cfRule>
  </conditionalFormatting>
  <conditionalFormatting sqref="W5:W7 W33 Y33 AC33 AE33">
    <cfRule type="cellIs" dxfId="59" priority="21" operator="greaterThan">
      <formula>0</formula>
    </cfRule>
  </conditionalFormatting>
  <conditionalFormatting sqref="W8:AH13">
    <cfRule type="cellIs" dxfId="58" priority="3" operator="greaterThan">
      <formula>0</formula>
    </cfRule>
  </conditionalFormatting>
  <conditionalFormatting sqref="X5">
    <cfRule type="cellIs" dxfId="57" priority="7" operator="greaterThan">
      <formula>0</formula>
    </cfRule>
  </conditionalFormatting>
  <conditionalFormatting sqref="X7">
    <cfRule type="cellIs" dxfId="56" priority="8" operator="greaterThan">
      <formula>0</formula>
    </cfRule>
  </conditionalFormatting>
  <conditionalFormatting sqref="Y5:Y7">
    <cfRule type="cellIs" dxfId="55" priority="15" operator="greaterThan">
      <formula>0</formula>
    </cfRule>
  </conditionalFormatting>
  <conditionalFormatting sqref="Z7:AD7">
    <cfRule type="cellIs" dxfId="54" priority="5" operator="greaterThan">
      <formula>0</formula>
    </cfRule>
  </conditionalFormatting>
  <conditionalFormatting sqref="Z5:AK5">
    <cfRule type="cellIs" dxfId="53" priority="1" operator="greaterThan">
      <formula>0</formula>
    </cfRule>
  </conditionalFormatting>
  <conditionalFormatting sqref="AE6:AI7">
    <cfRule type="cellIs" dxfId="52" priority="2" operator="greaterThan">
      <formula>0</formula>
    </cfRule>
  </conditionalFormatting>
  <conditionalFormatting sqref="AI13:AN13 E14:AN14">
    <cfRule type="cellIs" dxfId="51" priority="14" operator="greaterThan">
      <formula>0</formula>
    </cfRule>
  </conditionalFormatting>
  <conditionalFormatting sqref="AK6:AK7 AI8:AK12 AI33 AK33">
    <cfRule type="cellIs" dxfId="50" priority="20" operator="greater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B6D9-BD48-4CFC-B8AD-D90DDCBF04E9}">
  <dimension ref="A1:AN37"/>
  <sheetViews>
    <sheetView workbookViewId="0">
      <selection activeCell="A9" sqref="A9:XFD9"/>
    </sheetView>
  </sheetViews>
  <sheetFormatPr defaultRowHeight="15"/>
  <cols>
    <col min="1" max="1" width="20.28515625" bestFit="1" customWidth="1"/>
  </cols>
  <sheetData>
    <row r="1" spans="1:40" ht="15.75">
      <c r="A1" s="41">
        <v>46204</v>
      </c>
      <c r="C1" s="65" t="s">
        <v>78</v>
      </c>
      <c r="D1" s="65"/>
      <c r="E1" s="65"/>
    </row>
    <row r="3" spans="1:40">
      <c r="B3" s="57" t="s">
        <v>27</v>
      </c>
      <c r="C3" s="58"/>
      <c r="D3" s="59"/>
      <c r="E3" s="54" t="s">
        <v>28</v>
      </c>
      <c r="F3" s="55"/>
      <c r="G3" s="56"/>
      <c r="H3" s="57" t="s">
        <v>29</v>
      </c>
      <c r="I3" s="58"/>
      <c r="J3" s="59"/>
      <c r="K3" s="54" t="s">
        <v>30</v>
      </c>
      <c r="L3" s="55"/>
      <c r="M3" s="56"/>
      <c r="N3" s="57" t="s">
        <v>31</v>
      </c>
      <c r="O3" s="58"/>
      <c r="P3" s="59"/>
      <c r="Q3" s="54" t="s">
        <v>32</v>
      </c>
      <c r="R3" s="55"/>
      <c r="S3" s="56"/>
      <c r="T3" s="57" t="s">
        <v>33</v>
      </c>
      <c r="U3" s="58"/>
      <c r="V3" s="59"/>
      <c r="W3" s="54" t="s">
        <v>34</v>
      </c>
      <c r="X3" s="55"/>
      <c r="Y3" s="56"/>
      <c r="Z3" s="57" t="s">
        <v>35</v>
      </c>
      <c r="AA3" s="58"/>
      <c r="AB3" s="59"/>
      <c r="AC3" s="54" t="s">
        <v>36</v>
      </c>
      <c r="AD3" s="55"/>
      <c r="AE3" s="56"/>
      <c r="AF3" s="57" t="s">
        <v>37</v>
      </c>
      <c r="AG3" s="58"/>
      <c r="AH3" s="59"/>
      <c r="AI3" s="54" t="s">
        <v>38</v>
      </c>
      <c r="AJ3" s="55"/>
      <c r="AK3" s="56"/>
      <c r="AL3" s="57" t="s">
        <v>39</v>
      </c>
      <c r="AM3" s="58"/>
      <c r="AN3" s="59"/>
    </row>
    <row r="4" spans="1:40" ht="30">
      <c r="A4" s="29" t="s">
        <v>40</v>
      </c>
      <c r="B4" s="30" t="s">
        <v>0</v>
      </c>
      <c r="C4" s="31" t="s">
        <v>41</v>
      </c>
      <c r="D4" s="30" t="s">
        <v>42</v>
      </c>
      <c r="E4" s="29" t="s">
        <v>0</v>
      </c>
      <c r="F4" s="32" t="s">
        <v>41</v>
      </c>
      <c r="G4" s="29" t="s">
        <v>42</v>
      </c>
      <c r="H4" s="30" t="s">
        <v>0</v>
      </c>
      <c r="I4" s="31" t="s">
        <v>41</v>
      </c>
      <c r="J4" s="30" t="s">
        <v>42</v>
      </c>
      <c r="K4" s="29" t="s">
        <v>0</v>
      </c>
      <c r="L4" s="32" t="s">
        <v>41</v>
      </c>
      <c r="M4" s="29" t="s">
        <v>42</v>
      </c>
      <c r="N4" s="30" t="s">
        <v>0</v>
      </c>
      <c r="O4" s="31" t="s">
        <v>41</v>
      </c>
      <c r="P4" s="30" t="s">
        <v>42</v>
      </c>
      <c r="Q4" s="29" t="s">
        <v>0</v>
      </c>
      <c r="R4" s="32" t="s">
        <v>41</v>
      </c>
      <c r="S4" s="29" t="s">
        <v>42</v>
      </c>
      <c r="T4" s="30" t="s">
        <v>0</v>
      </c>
      <c r="U4" s="31" t="s">
        <v>41</v>
      </c>
      <c r="V4" s="30" t="s">
        <v>42</v>
      </c>
      <c r="W4" s="29" t="s">
        <v>0</v>
      </c>
      <c r="X4" s="32" t="s">
        <v>41</v>
      </c>
      <c r="Y4" s="29" t="s">
        <v>42</v>
      </c>
      <c r="Z4" s="30" t="s">
        <v>0</v>
      </c>
      <c r="AA4" s="31" t="s">
        <v>41</v>
      </c>
      <c r="AB4" s="30" t="s">
        <v>42</v>
      </c>
      <c r="AC4" s="29" t="s">
        <v>0</v>
      </c>
      <c r="AD4" s="32" t="s">
        <v>41</v>
      </c>
      <c r="AE4" s="29" t="s">
        <v>42</v>
      </c>
      <c r="AF4" s="30" t="s">
        <v>0</v>
      </c>
      <c r="AG4" s="31" t="s">
        <v>41</v>
      </c>
      <c r="AH4" s="30" t="s">
        <v>42</v>
      </c>
      <c r="AI4" s="29" t="s">
        <v>0</v>
      </c>
      <c r="AJ4" s="32" t="s">
        <v>41</v>
      </c>
      <c r="AK4" s="29" t="s">
        <v>42</v>
      </c>
      <c r="AL4" s="30" t="s">
        <v>0</v>
      </c>
      <c r="AM4" s="31" t="s">
        <v>41</v>
      </c>
      <c r="AN4" s="30" t="s">
        <v>42</v>
      </c>
    </row>
    <row r="5" spans="1:40">
      <c r="A5" s="33" t="s">
        <v>43</v>
      </c>
      <c r="B5" s="34"/>
      <c r="C5" s="34"/>
      <c r="D5" s="34"/>
      <c r="E5" s="35">
        <v>9.2709956729873593</v>
      </c>
      <c r="F5" s="35">
        <v>1.3910220612103599</v>
      </c>
      <c r="G5" s="35">
        <v>10.66201773419772</v>
      </c>
      <c r="H5" s="34">
        <v>0.75095100000000004</v>
      </c>
      <c r="I5" s="34">
        <v>5.8469999999999998E-3</v>
      </c>
      <c r="J5" s="34">
        <v>0.75679800000000008</v>
      </c>
      <c r="K5" s="35"/>
      <c r="L5" s="35"/>
      <c r="M5" s="35"/>
      <c r="N5" s="34">
        <v>0.52725500000000003</v>
      </c>
      <c r="O5" s="34"/>
      <c r="P5" s="34">
        <v>0.52725500000000003</v>
      </c>
      <c r="Q5" s="35"/>
      <c r="R5" s="35"/>
      <c r="S5" s="35"/>
      <c r="T5" s="34">
        <v>0.74691200000000002</v>
      </c>
      <c r="U5" s="34">
        <v>1.2819590000000001</v>
      </c>
      <c r="V5" s="34">
        <v>2.0288710000000001</v>
      </c>
      <c r="W5" s="35">
        <v>129.3950162039842</v>
      </c>
      <c r="X5" s="35">
        <v>0</v>
      </c>
      <c r="Y5" s="35">
        <v>129.3950162039842</v>
      </c>
      <c r="Z5" s="34"/>
      <c r="AA5" s="34">
        <v>0</v>
      </c>
      <c r="AB5" s="34">
        <v>0</v>
      </c>
      <c r="AC5" s="35">
        <v>13.61590901322446</v>
      </c>
      <c r="AD5" s="35">
        <v>0</v>
      </c>
      <c r="AE5" s="35">
        <v>13.61590901322446</v>
      </c>
      <c r="AF5" s="34"/>
      <c r="AG5" s="34">
        <v>0</v>
      </c>
      <c r="AH5" s="34">
        <v>0</v>
      </c>
      <c r="AI5" s="35"/>
      <c r="AJ5" s="35"/>
      <c r="AK5" s="35"/>
      <c r="AL5" s="34">
        <v>154.30703889019603</v>
      </c>
      <c r="AM5" s="34">
        <v>2.6788280612103597</v>
      </c>
      <c r="AN5" s="34">
        <v>156.98586695140639</v>
      </c>
    </row>
    <row r="6" spans="1:40">
      <c r="A6" s="33" t="s">
        <v>44</v>
      </c>
      <c r="B6" s="34">
        <v>0.21374799999999999</v>
      </c>
      <c r="C6" s="34"/>
      <c r="D6" s="34">
        <v>0.21374799999999999</v>
      </c>
      <c r="E6" s="35">
        <v>4.6649999999999997E-2</v>
      </c>
      <c r="F6" s="35"/>
      <c r="G6" s="35">
        <v>4.6649999999999997E-2</v>
      </c>
      <c r="H6" s="34">
        <v>0.47119</v>
      </c>
      <c r="I6" s="34"/>
      <c r="J6" s="34">
        <v>0.47119</v>
      </c>
      <c r="K6" s="35"/>
      <c r="L6" s="35"/>
      <c r="M6" s="35"/>
      <c r="N6" s="34"/>
      <c r="O6" s="34"/>
      <c r="P6" s="34"/>
      <c r="Q6" s="35"/>
      <c r="R6" s="35"/>
      <c r="S6" s="35"/>
      <c r="T6" s="34"/>
      <c r="U6" s="34"/>
      <c r="V6" s="34"/>
      <c r="W6" s="35"/>
      <c r="X6" s="35"/>
      <c r="Y6" s="35"/>
      <c r="Z6" s="34">
        <v>0.66829000000000005</v>
      </c>
      <c r="AA6" s="34"/>
      <c r="AB6" s="34">
        <v>0.66829000000000005</v>
      </c>
      <c r="AC6" s="35">
        <v>1.0370409999999999</v>
      </c>
      <c r="AD6" s="35"/>
      <c r="AE6" s="35">
        <v>1.0370409999999999</v>
      </c>
      <c r="AF6" s="34">
        <v>0.458011</v>
      </c>
      <c r="AG6" s="34"/>
      <c r="AH6" s="34">
        <v>0.458011</v>
      </c>
      <c r="AI6" s="35"/>
      <c r="AJ6" s="35"/>
      <c r="AK6" s="35"/>
      <c r="AL6" s="34">
        <v>2.89493</v>
      </c>
      <c r="AM6" s="34"/>
      <c r="AN6" s="34">
        <v>2.89493</v>
      </c>
    </row>
    <row r="7" spans="1:40">
      <c r="A7" s="33" t="s">
        <v>45</v>
      </c>
      <c r="B7" s="34">
        <v>15.271049</v>
      </c>
      <c r="C7" s="34"/>
      <c r="D7" s="34">
        <v>15.271049</v>
      </c>
      <c r="E7" s="35">
        <v>16.549821000000001</v>
      </c>
      <c r="F7" s="35">
        <v>4.2895999999999997E-2</v>
      </c>
      <c r="G7" s="35">
        <v>16.592717000000004</v>
      </c>
      <c r="H7" s="34">
        <v>31.832128000000001</v>
      </c>
      <c r="I7" s="34">
        <v>0</v>
      </c>
      <c r="J7" s="34">
        <v>31.832128000000001</v>
      </c>
      <c r="K7" s="35"/>
      <c r="L7" s="35"/>
      <c r="M7" s="35"/>
      <c r="N7" s="34"/>
      <c r="O7" s="34"/>
      <c r="P7" s="34"/>
      <c r="Q7" s="35">
        <v>2.1752799999999999</v>
      </c>
      <c r="R7" s="35"/>
      <c r="S7" s="35">
        <v>2.1752799999999999</v>
      </c>
      <c r="T7" s="34"/>
      <c r="U7" s="34"/>
      <c r="V7" s="34"/>
      <c r="W7" s="35">
        <v>6.3312240000000006</v>
      </c>
      <c r="X7" s="35">
        <v>0</v>
      </c>
      <c r="Y7" s="35">
        <v>6.3312240000000006</v>
      </c>
      <c r="Z7" s="34">
        <v>53.791825000000003</v>
      </c>
      <c r="AA7" s="34">
        <v>0</v>
      </c>
      <c r="AB7" s="34">
        <v>53.791825000000003</v>
      </c>
      <c r="AC7" s="35">
        <v>70.874148000000005</v>
      </c>
      <c r="AD7" s="35">
        <v>0</v>
      </c>
      <c r="AE7" s="35">
        <v>70.874148000000005</v>
      </c>
      <c r="AF7" s="34">
        <v>35.900452000000001</v>
      </c>
      <c r="AG7" s="34">
        <v>5.8173878487986501</v>
      </c>
      <c r="AH7" s="34">
        <v>41.717839848798654</v>
      </c>
      <c r="AI7" s="35"/>
      <c r="AJ7" s="35"/>
      <c r="AK7" s="35"/>
      <c r="AL7" s="34">
        <v>232.72592700000001</v>
      </c>
      <c r="AM7" s="34">
        <v>5.8602838487986499</v>
      </c>
      <c r="AN7" s="34">
        <v>238.58621084879869</v>
      </c>
    </row>
    <row r="8" spans="1:40">
      <c r="A8" s="33" t="s">
        <v>46</v>
      </c>
      <c r="B8" s="34"/>
      <c r="C8" s="34"/>
      <c r="D8" s="34"/>
      <c r="E8" s="35">
        <v>15.199838646769381</v>
      </c>
      <c r="F8" s="35">
        <v>4.2869735289999999</v>
      </c>
      <c r="G8" s="35">
        <v>19.486812175769384</v>
      </c>
      <c r="H8" s="34"/>
      <c r="I8" s="34">
        <v>71.175232120746799</v>
      </c>
      <c r="J8" s="34">
        <v>71.175232120746799</v>
      </c>
      <c r="K8" s="35"/>
      <c r="L8" s="35"/>
      <c r="M8" s="35"/>
      <c r="N8" s="34"/>
      <c r="O8" s="34"/>
      <c r="P8" s="34"/>
      <c r="Q8" s="35"/>
      <c r="R8" s="35"/>
      <c r="S8" s="35"/>
      <c r="T8" s="34"/>
      <c r="U8" s="34"/>
      <c r="V8" s="34"/>
      <c r="W8" s="35"/>
      <c r="X8" s="35">
        <v>0</v>
      </c>
      <c r="Y8" s="35">
        <v>0</v>
      </c>
      <c r="Z8" s="34"/>
      <c r="AA8" s="34">
        <v>0</v>
      </c>
      <c r="AB8" s="34">
        <v>0</v>
      </c>
      <c r="AC8" s="35"/>
      <c r="AD8" s="35">
        <v>0</v>
      </c>
      <c r="AE8" s="35">
        <v>0</v>
      </c>
      <c r="AF8" s="34"/>
      <c r="AG8" s="34">
        <v>17.445275672091</v>
      </c>
      <c r="AH8" s="34">
        <v>17.445275672091</v>
      </c>
      <c r="AI8" s="35"/>
      <c r="AJ8" s="35"/>
      <c r="AK8" s="35"/>
      <c r="AL8" s="34">
        <v>15.199838646769381</v>
      </c>
      <c r="AM8" s="34">
        <v>92.907481321837793</v>
      </c>
      <c r="AN8" s="34">
        <v>108.10731996860719</v>
      </c>
    </row>
    <row r="9" spans="1:40">
      <c r="A9" s="33" t="s">
        <v>47</v>
      </c>
      <c r="B9" s="34"/>
      <c r="C9" s="34"/>
      <c r="D9" s="34"/>
      <c r="E9" s="35"/>
      <c r="F9" s="35">
        <v>0.57836963730041002</v>
      </c>
      <c r="G9" s="35">
        <v>0.57836963730041002</v>
      </c>
      <c r="H9" s="34"/>
      <c r="I9" s="34">
        <v>0</v>
      </c>
      <c r="J9" s="34">
        <v>0</v>
      </c>
      <c r="K9" s="35"/>
      <c r="L9" s="35"/>
      <c r="M9" s="35"/>
      <c r="N9" s="34"/>
      <c r="O9" s="34"/>
      <c r="P9" s="34"/>
      <c r="Q9" s="35"/>
      <c r="R9" s="35"/>
      <c r="S9" s="35"/>
      <c r="T9" s="34"/>
      <c r="U9" s="34"/>
      <c r="V9" s="34"/>
      <c r="W9" s="35"/>
      <c r="X9" s="35">
        <v>0</v>
      </c>
      <c r="Y9" s="35">
        <v>0</v>
      </c>
      <c r="Z9" s="34"/>
      <c r="AA9" s="34">
        <v>0</v>
      </c>
      <c r="AB9" s="34">
        <v>0</v>
      </c>
      <c r="AC9" s="35"/>
      <c r="AD9" s="35">
        <v>0</v>
      </c>
      <c r="AE9" s="35">
        <v>0</v>
      </c>
      <c r="AF9" s="34"/>
      <c r="AG9" s="34">
        <v>0</v>
      </c>
      <c r="AH9" s="34">
        <v>0</v>
      </c>
      <c r="AI9" s="35"/>
      <c r="AJ9" s="35"/>
      <c r="AK9" s="35"/>
      <c r="AL9" s="34"/>
      <c r="AM9" s="34">
        <v>0.57836963730041002</v>
      </c>
      <c r="AN9" s="34">
        <v>0.57836963730041002</v>
      </c>
    </row>
    <row r="10" spans="1:40">
      <c r="A10" s="33" t="s">
        <v>48</v>
      </c>
      <c r="B10" s="34"/>
      <c r="C10" s="34"/>
      <c r="D10" s="34"/>
      <c r="E10" s="35">
        <v>0.30767376620925369</v>
      </c>
      <c r="F10" s="35">
        <v>2.7545570000000001</v>
      </c>
      <c r="G10" s="35">
        <v>3.0622307662092538</v>
      </c>
      <c r="H10" s="34"/>
      <c r="I10" s="34"/>
      <c r="J10" s="34"/>
      <c r="K10" s="35"/>
      <c r="L10" s="35"/>
      <c r="M10" s="35"/>
      <c r="N10" s="34"/>
      <c r="O10" s="34"/>
      <c r="P10" s="34"/>
      <c r="Q10" s="35"/>
      <c r="R10" s="35"/>
      <c r="S10" s="35"/>
      <c r="T10" s="34"/>
      <c r="U10" s="34">
        <v>1.0398419999999999</v>
      </c>
      <c r="V10" s="34">
        <v>1.0398419999999999</v>
      </c>
      <c r="W10" s="35"/>
      <c r="X10" s="35"/>
      <c r="Y10" s="35"/>
      <c r="Z10" s="34"/>
      <c r="AA10" s="34"/>
      <c r="AB10" s="34"/>
      <c r="AC10" s="35"/>
      <c r="AD10" s="35"/>
      <c r="AE10" s="35"/>
      <c r="AF10" s="34"/>
      <c r="AG10" s="34"/>
      <c r="AH10" s="34"/>
      <c r="AI10" s="35"/>
      <c r="AJ10" s="35"/>
      <c r="AK10" s="35"/>
      <c r="AL10" s="34">
        <v>0.30767376620925369</v>
      </c>
      <c r="AM10" s="34">
        <v>3.7943990000000003</v>
      </c>
      <c r="AN10" s="34">
        <v>4.102072766209254</v>
      </c>
    </row>
    <row r="11" spans="1:40" ht="45">
      <c r="A11" s="36" t="s">
        <v>49</v>
      </c>
      <c r="B11" s="34"/>
      <c r="C11" s="34"/>
      <c r="D11" s="34"/>
      <c r="E11" s="35">
        <v>6.5409999999999999E-3</v>
      </c>
      <c r="F11" s="35">
        <v>0.29439371524766</v>
      </c>
      <c r="G11" s="35">
        <v>0.30093471524766002</v>
      </c>
      <c r="H11" s="34"/>
      <c r="I11" s="34">
        <v>0</v>
      </c>
      <c r="J11" s="34">
        <v>0</v>
      </c>
      <c r="K11" s="35"/>
      <c r="L11" s="35"/>
      <c r="M11" s="35"/>
      <c r="N11" s="34"/>
      <c r="O11" s="34"/>
      <c r="P11" s="34"/>
      <c r="Q11" s="35"/>
      <c r="R11" s="35"/>
      <c r="S11" s="35"/>
      <c r="T11" s="34"/>
      <c r="U11" s="34"/>
      <c r="V11" s="34"/>
      <c r="W11" s="35"/>
      <c r="X11" s="35">
        <v>0</v>
      </c>
      <c r="Y11" s="35">
        <v>0</v>
      </c>
      <c r="Z11" s="34"/>
      <c r="AA11" s="34">
        <v>0</v>
      </c>
      <c r="AB11" s="34">
        <v>0</v>
      </c>
      <c r="AC11" s="35"/>
      <c r="AD11" s="35">
        <v>0</v>
      </c>
      <c r="AE11" s="35">
        <v>0</v>
      </c>
      <c r="AF11" s="34"/>
      <c r="AG11" s="34">
        <v>0</v>
      </c>
      <c r="AH11" s="34">
        <v>0</v>
      </c>
      <c r="AI11" s="35"/>
      <c r="AJ11" s="35"/>
      <c r="AK11" s="35"/>
      <c r="AL11" s="34">
        <v>6.5409999999999999E-3</v>
      </c>
      <c r="AM11" s="34">
        <v>0.29439371524766</v>
      </c>
      <c r="AN11" s="34">
        <v>0.30093471524766002</v>
      </c>
    </row>
    <row r="12" spans="1:40">
      <c r="A12" s="33" t="s">
        <v>50</v>
      </c>
      <c r="B12" s="34"/>
      <c r="C12" s="34"/>
      <c r="D12" s="34"/>
      <c r="E12" s="35">
        <v>94.002812802432899</v>
      </c>
      <c r="F12" s="35">
        <v>84.793969453553032</v>
      </c>
      <c r="G12" s="35">
        <v>178.79678225598593</v>
      </c>
      <c r="H12" s="34"/>
      <c r="I12" s="34">
        <v>12.629065589450596</v>
      </c>
      <c r="J12" s="34">
        <v>12.629065589450596</v>
      </c>
      <c r="K12" s="35"/>
      <c r="L12" s="35"/>
      <c r="M12" s="35"/>
      <c r="N12" s="34"/>
      <c r="O12" s="34"/>
      <c r="P12" s="34"/>
      <c r="Q12" s="35"/>
      <c r="R12" s="35"/>
      <c r="S12" s="35"/>
      <c r="T12" s="34"/>
      <c r="U12" s="34"/>
      <c r="V12" s="34"/>
      <c r="W12" s="35"/>
      <c r="X12" s="35">
        <v>0</v>
      </c>
      <c r="Y12" s="35">
        <v>0</v>
      </c>
      <c r="Z12" s="34"/>
      <c r="AA12" s="34">
        <v>0</v>
      </c>
      <c r="AB12" s="34">
        <v>0</v>
      </c>
      <c r="AC12" s="35">
        <v>40.587211000000003</v>
      </c>
      <c r="AD12" s="35">
        <v>57.380975999999997</v>
      </c>
      <c r="AE12" s="35">
        <v>97.968187</v>
      </c>
      <c r="AF12" s="34"/>
      <c r="AG12" s="34">
        <v>0</v>
      </c>
      <c r="AH12" s="34">
        <v>0</v>
      </c>
      <c r="AI12" s="35"/>
      <c r="AJ12" s="35"/>
      <c r="AK12" s="35"/>
      <c r="AL12" s="34">
        <v>134.59002380243291</v>
      </c>
      <c r="AM12" s="34">
        <v>154.80401104300361</v>
      </c>
      <c r="AN12" s="34">
        <v>289.39403484543652</v>
      </c>
    </row>
    <row r="13" spans="1:40">
      <c r="A13" s="33" t="s">
        <v>51</v>
      </c>
      <c r="B13" s="34"/>
      <c r="C13" s="34"/>
      <c r="D13" s="34"/>
      <c r="E13" s="35">
        <v>0.96162536737177007</v>
      </c>
      <c r="F13" s="35">
        <v>2.4779529999999999</v>
      </c>
      <c r="G13" s="35">
        <v>3.4395783673717699</v>
      </c>
      <c r="H13" s="34"/>
      <c r="I13" s="34">
        <v>32.535805040657038</v>
      </c>
      <c r="J13" s="34">
        <v>32.535805040657038</v>
      </c>
      <c r="K13" s="35"/>
      <c r="L13" s="35"/>
      <c r="M13" s="35"/>
      <c r="N13" s="34"/>
      <c r="O13" s="34"/>
      <c r="P13" s="34"/>
      <c r="Q13" s="35"/>
      <c r="R13" s="35"/>
      <c r="S13" s="35"/>
      <c r="T13" s="34"/>
      <c r="U13" s="34">
        <v>0.71876799999999996</v>
      </c>
      <c r="V13" s="34">
        <v>0.71876799999999996</v>
      </c>
      <c r="W13" s="35"/>
      <c r="X13" s="35">
        <v>0</v>
      </c>
      <c r="Y13" s="35">
        <v>0</v>
      </c>
      <c r="Z13" s="34"/>
      <c r="AA13" s="34">
        <v>0</v>
      </c>
      <c r="AB13" s="34">
        <v>0</v>
      </c>
      <c r="AC13" s="35"/>
      <c r="AD13" s="35">
        <v>0</v>
      </c>
      <c r="AE13" s="35">
        <v>0</v>
      </c>
      <c r="AF13" s="34"/>
      <c r="AG13" s="34">
        <v>0</v>
      </c>
      <c r="AH13" s="34">
        <v>0</v>
      </c>
      <c r="AI13" s="35"/>
      <c r="AJ13" s="35"/>
      <c r="AK13" s="35"/>
      <c r="AL13" s="34">
        <v>0.96162536737177007</v>
      </c>
      <c r="AM13" s="34">
        <v>35.732526040657035</v>
      </c>
      <c r="AN13" s="34">
        <v>36.694151408028809</v>
      </c>
    </row>
    <row r="14" spans="1:40">
      <c r="A14" s="33" t="s">
        <v>52</v>
      </c>
      <c r="B14" s="34"/>
      <c r="C14" s="34"/>
      <c r="D14" s="34"/>
      <c r="E14" s="35">
        <v>225.02366374867472</v>
      </c>
      <c r="F14" s="35">
        <v>359.21230322515913</v>
      </c>
      <c r="G14" s="35">
        <v>584.23596697383368</v>
      </c>
      <c r="H14" s="34">
        <v>36.020000000000003</v>
      </c>
      <c r="I14" s="34">
        <v>200.94263953367189</v>
      </c>
      <c r="J14" s="34">
        <v>236.96263953367188</v>
      </c>
      <c r="K14" s="35"/>
      <c r="L14" s="35"/>
      <c r="M14" s="35"/>
      <c r="N14" s="34">
        <v>4.9535934335514193</v>
      </c>
      <c r="O14" s="34">
        <v>27.532042417340001</v>
      </c>
      <c r="P14" s="34">
        <v>32.48563585089142</v>
      </c>
      <c r="Q14" s="35">
        <v>0.391457</v>
      </c>
      <c r="R14" s="35">
        <v>5.6459999999999999</v>
      </c>
      <c r="S14" s="35">
        <v>6.0374569999999999</v>
      </c>
      <c r="T14" s="34">
        <v>20.193205840000001</v>
      </c>
      <c r="U14" s="34">
        <v>25.943846000000001</v>
      </c>
      <c r="V14" s="34">
        <v>46.137051839999998</v>
      </c>
      <c r="W14" s="35">
        <v>229.36410110620497</v>
      </c>
      <c r="X14" s="35">
        <v>29.150878795949602</v>
      </c>
      <c r="Y14" s="35">
        <v>258.51497990215461</v>
      </c>
      <c r="Z14" s="34">
        <v>44.959565402693471</v>
      </c>
      <c r="AA14" s="34">
        <v>19.356754568350169</v>
      </c>
      <c r="AB14" s="34">
        <v>64.316319971043626</v>
      </c>
      <c r="AC14" s="35">
        <v>0.14563799999999999</v>
      </c>
      <c r="AD14" s="35">
        <v>74.004872481999911</v>
      </c>
      <c r="AE14" s="35">
        <v>74.150510481999902</v>
      </c>
      <c r="AF14" s="34"/>
      <c r="AG14" s="34">
        <v>106.24925521819691</v>
      </c>
      <c r="AH14" s="34">
        <v>106.24925521819691</v>
      </c>
      <c r="AI14" s="35"/>
      <c r="AJ14" s="35">
        <v>7.0000000000000007E-2</v>
      </c>
      <c r="AK14" s="35">
        <v>7.0000000000000007E-2</v>
      </c>
      <c r="AL14" s="34">
        <v>561.05122453112449</v>
      </c>
      <c r="AM14" s="34">
        <v>848.10859224066758</v>
      </c>
      <c r="AN14" s="34">
        <v>1409.1598167717918</v>
      </c>
    </row>
    <row r="15" spans="1:40">
      <c r="A15" s="33" t="s">
        <v>53</v>
      </c>
      <c r="B15" s="34"/>
      <c r="C15" s="34"/>
      <c r="D15" s="34"/>
      <c r="E15" s="35">
        <v>89.007702217487804</v>
      </c>
      <c r="F15" s="35">
        <v>50.376656188134476</v>
      </c>
      <c r="G15" s="35">
        <v>139.38435840562229</v>
      </c>
      <c r="H15" s="34"/>
      <c r="I15" s="34">
        <v>29.186345138529848</v>
      </c>
      <c r="J15" s="34">
        <v>29.186345138529848</v>
      </c>
      <c r="K15" s="35"/>
      <c r="L15" s="35"/>
      <c r="M15" s="35"/>
      <c r="N15" s="34"/>
      <c r="O15" s="34"/>
      <c r="P15" s="34"/>
      <c r="Q15" s="35"/>
      <c r="R15" s="35"/>
      <c r="S15" s="35"/>
      <c r="T15" s="34">
        <v>6.2E-2</v>
      </c>
      <c r="U15" s="34">
        <v>10.713429071927767</v>
      </c>
      <c r="V15" s="34">
        <v>10.775429071927766</v>
      </c>
      <c r="W15" s="35">
        <v>4.2660852930284801</v>
      </c>
      <c r="X15" s="35">
        <v>2.9162849999999998</v>
      </c>
      <c r="Y15" s="35">
        <v>7.1823702930284803</v>
      </c>
      <c r="Z15" s="34"/>
      <c r="AA15" s="34">
        <v>43.447156404631997</v>
      </c>
      <c r="AB15" s="34">
        <v>43.447156404631997</v>
      </c>
      <c r="AC15" s="35">
        <v>0.42519002193541805</v>
      </c>
      <c r="AD15" s="35">
        <v>2.3532459999999999</v>
      </c>
      <c r="AE15" s="35">
        <v>2.7784360219354181</v>
      </c>
      <c r="AF15" s="34">
        <v>32.172705146047399</v>
      </c>
      <c r="AG15" s="34">
        <v>67.326168953731496</v>
      </c>
      <c r="AH15" s="34">
        <v>99.498874099778888</v>
      </c>
      <c r="AI15" s="35"/>
      <c r="AJ15" s="35"/>
      <c r="AK15" s="35"/>
      <c r="AL15" s="34">
        <v>125.93368267849911</v>
      </c>
      <c r="AM15" s="34">
        <v>206.31928675695559</v>
      </c>
      <c r="AN15" s="34">
        <v>332.2529694354547</v>
      </c>
    </row>
    <row r="16" spans="1:40">
      <c r="A16" s="33" t="s">
        <v>54</v>
      </c>
      <c r="B16" s="34"/>
      <c r="C16" s="34"/>
      <c r="D16" s="34"/>
      <c r="E16" s="35">
        <v>0.22723699999999999</v>
      </c>
      <c r="F16" s="35"/>
      <c r="G16" s="35">
        <v>0.22723699999999999</v>
      </c>
      <c r="H16" s="34"/>
      <c r="I16" s="34"/>
      <c r="J16" s="34"/>
      <c r="K16" s="35"/>
      <c r="L16" s="35"/>
      <c r="M16" s="35"/>
      <c r="N16" s="34"/>
      <c r="O16" s="34"/>
      <c r="P16" s="34"/>
      <c r="Q16" s="35"/>
      <c r="R16" s="35"/>
      <c r="S16" s="35"/>
      <c r="T16" s="34"/>
      <c r="U16" s="34">
        <v>0.14876</v>
      </c>
      <c r="V16" s="34">
        <v>0.14876</v>
      </c>
      <c r="W16" s="35"/>
      <c r="X16" s="35">
        <v>0.69603599999999999</v>
      </c>
      <c r="Y16" s="35">
        <v>0.69603599999999999</v>
      </c>
      <c r="Z16" s="34"/>
      <c r="AA16" s="34"/>
      <c r="AB16" s="34"/>
      <c r="AC16" s="35"/>
      <c r="AD16" s="35"/>
      <c r="AE16" s="35"/>
      <c r="AF16" s="34"/>
      <c r="AG16" s="34"/>
      <c r="AH16" s="34"/>
      <c r="AI16" s="35"/>
      <c r="AJ16" s="35"/>
      <c r="AK16" s="35"/>
      <c r="AL16" s="34">
        <v>0.22723699999999999</v>
      </c>
      <c r="AM16" s="34">
        <v>0.84479599999999999</v>
      </c>
      <c r="AN16" s="34">
        <v>1.072033</v>
      </c>
    </row>
    <row r="17" spans="1:40">
      <c r="A17" s="33" t="s">
        <v>55</v>
      </c>
      <c r="B17" s="34"/>
      <c r="C17" s="34"/>
      <c r="D17" s="34"/>
      <c r="E17" s="35">
        <v>9.7684610688048679</v>
      </c>
      <c r="F17" s="35">
        <v>3.74084293621828</v>
      </c>
      <c r="G17" s="35">
        <v>13.509304005023148</v>
      </c>
      <c r="H17" s="34"/>
      <c r="I17" s="34">
        <v>68.365270562566991</v>
      </c>
      <c r="J17" s="34">
        <v>68.365270562566991</v>
      </c>
      <c r="K17" s="35"/>
      <c r="L17" s="35"/>
      <c r="M17" s="35"/>
      <c r="N17" s="34"/>
      <c r="O17" s="34"/>
      <c r="P17" s="34"/>
      <c r="Q17" s="35"/>
      <c r="R17" s="35"/>
      <c r="S17" s="35"/>
      <c r="T17" s="34"/>
      <c r="U17" s="34"/>
      <c r="V17" s="34"/>
      <c r="W17" s="35"/>
      <c r="X17" s="35">
        <v>0</v>
      </c>
      <c r="Y17" s="35">
        <v>0</v>
      </c>
      <c r="Z17" s="34"/>
      <c r="AA17" s="34">
        <v>0</v>
      </c>
      <c r="AB17" s="34">
        <v>0</v>
      </c>
      <c r="AC17" s="35">
        <v>3.0240000000000002E-3</v>
      </c>
      <c r="AD17" s="35">
        <v>0</v>
      </c>
      <c r="AE17" s="35">
        <v>3.0240000000000002E-3</v>
      </c>
      <c r="AF17" s="34"/>
      <c r="AG17" s="34">
        <v>0</v>
      </c>
      <c r="AH17" s="34">
        <v>0</v>
      </c>
      <c r="AI17" s="35"/>
      <c r="AJ17" s="35"/>
      <c r="AK17" s="35"/>
      <c r="AL17" s="34">
        <v>9.7714850688048678</v>
      </c>
      <c r="AM17" s="34">
        <v>72.106113498785277</v>
      </c>
      <c r="AN17" s="34">
        <v>81.877598567590141</v>
      </c>
    </row>
    <row r="18" spans="1:40">
      <c r="A18" s="33" t="s">
        <v>56</v>
      </c>
      <c r="B18" s="34"/>
      <c r="C18" s="34"/>
      <c r="D18" s="34"/>
      <c r="E18" s="35">
        <v>29.107733696294904</v>
      </c>
      <c r="F18" s="35">
        <v>21.90925368050808</v>
      </c>
      <c r="G18" s="35">
        <v>51.016987376802987</v>
      </c>
      <c r="H18" s="34"/>
      <c r="I18" s="34">
        <v>28.54654660650462</v>
      </c>
      <c r="J18" s="34">
        <v>28.54654660650462</v>
      </c>
      <c r="K18" s="35"/>
      <c r="L18" s="35"/>
      <c r="M18" s="35"/>
      <c r="N18" s="34"/>
      <c r="O18" s="34"/>
      <c r="P18" s="34"/>
      <c r="Q18" s="35"/>
      <c r="R18" s="35"/>
      <c r="S18" s="35"/>
      <c r="T18" s="34"/>
      <c r="U18" s="34">
        <v>4.5453429999999999</v>
      </c>
      <c r="V18" s="34">
        <v>4.5453429999999999</v>
      </c>
      <c r="W18" s="35">
        <v>0.49791304498048</v>
      </c>
      <c r="X18" s="35">
        <v>1.1686999999999999E-2</v>
      </c>
      <c r="Y18" s="35">
        <v>0.50960004498047995</v>
      </c>
      <c r="Z18" s="34"/>
      <c r="AA18" s="34">
        <v>1.0652900000000001</v>
      </c>
      <c r="AB18" s="34">
        <v>1.0652900000000001</v>
      </c>
      <c r="AC18" s="35"/>
      <c r="AD18" s="35">
        <v>3.4998040000000001</v>
      </c>
      <c r="AE18" s="35">
        <v>3.4998040000000001</v>
      </c>
      <c r="AF18" s="34"/>
      <c r="AG18" s="34">
        <v>20.242815991123805</v>
      </c>
      <c r="AH18" s="34">
        <v>20.242815991123805</v>
      </c>
      <c r="AI18" s="35"/>
      <c r="AJ18" s="35"/>
      <c r="AK18" s="35"/>
      <c r="AL18" s="34">
        <v>29.605646741275383</v>
      </c>
      <c r="AM18" s="34">
        <v>79.820740278136498</v>
      </c>
      <c r="AN18" s="34">
        <v>109.42638701941189</v>
      </c>
    </row>
    <row r="19" spans="1:40">
      <c r="A19" s="33" t="s">
        <v>57</v>
      </c>
      <c r="B19" s="34"/>
      <c r="C19" s="34"/>
      <c r="D19" s="34"/>
      <c r="E19" s="35">
        <v>5.6661409999999997</v>
      </c>
      <c r="F19" s="35">
        <v>7.6700406858669545</v>
      </c>
      <c r="G19" s="35">
        <v>13.336181685866954</v>
      </c>
      <c r="H19" s="34"/>
      <c r="I19" s="34">
        <v>22.776997569249598</v>
      </c>
      <c r="J19" s="34">
        <v>22.776997569249598</v>
      </c>
      <c r="K19" s="35"/>
      <c r="L19" s="35"/>
      <c r="M19" s="35"/>
      <c r="N19" s="34"/>
      <c r="O19" s="34"/>
      <c r="P19" s="34"/>
      <c r="Q19" s="35"/>
      <c r="R19" s="35"/>
      <c r="S19" s="35"/>
      <c r="T19" s="34"/>
      <c r="U19" s="34">
        <v>0.38492999999999999</v>
      </c>
      <c r="V19" s="34">
        <v>0.38492999999999999</v>
      </c>
      <c r="W19" s="35"/>
      <c r="X19" s="35">
        <v>6.5802463381625307</v>
      </c>
      <c r="Y19" s="35">
        <v>6.5802463381625307</v>
      </c>
      <c r="Z19" s="34"/>
      <c r="AA19" s="34">
        <v>0</v>
      </c>
      <c r="AB19" s="34">
        <v>0</v>
      </c>
      <c r="AC19" s="35"/>
      <c r="AD19" s="35">
        <v>0</v>
      </c>
      <c r="AE19" s="35">
        <v>0</v>
      </c>
      <c r="AF19" s="34"/>
      <c r="AG19" s="34">
        <v>0</v>
      </c>
      <c r="AH19" s="34">
        <v>0</v>
      </c>
      <c r="AI19" s="35"/>
      <c r="AJ19" s="35"/>
      <c r="AK19" s="35"/>
      <c r="AL19" s="34">
        <v>5.6661409999999997</v>
      </c>
      <c r="AM19" s="34">
        <v>37.412214593279081</v>
      </c>
      <c r="AN19" s="34">
        <v>43.078355593279078</v>
      </c>
    </row>
    <row r="20" spans="1:40">
      <c r="A20" s="33" t="s">
        <v>58</v>
      </c>
      <c r="B20" s="34"/>
      <c r="C20" s="34"/>
      <c r="D20" s="34"/>
      <c r="E20" s="35">
        <v>21.39702693092201</v>
      </c>
      <c r="F20" s="35">
        <v>15.986633999999999</v>
      </c>
      <c r="G20" s="35">
        <v>37.383660930922005</v>
      </c>
      <c r="H20" s="34">
        <v>17.585402999999999</v>
      </c>
      <c r="I20" s="34">
        <v>84.413646455597075</v>
      </c>
      <c r="J20" s="34">
        <v>101.99904945559707</v>
      </c>
      <c r="K20" s="35"/>
      <c r="L20" s="35"/>
      <c r="M20" s="35"/>
      <c r="N20" s="34"/>
      <c r="O20" s="34"/>
      <c r="P20" s="34"/>
      <c r="Q20" s="35"/>
      <c r="R20" s="35">
        <v>29.053000000000001</v>
      </c>
      <c r="S20" s="35">
        <v>29.053000000000001</v>
      </c>
      <c r="T20" s="34"/>
      <c r="U20" s="34">
        <v>4.4960290000000001</v>
      </c>
      <c r="V20" s="34">
        <v>4.4960290000000001</v>
      </c>
      <c r="W20" s="35">
        <v>24.239303522209703</v>
      </c>
      <c r="X20" s="35">
        <v>0.32515100000000002</v>
      </c>
      <c r="Y20" s="35">
        <v>24.564454522209704</v>
      </c>
      <c r="Z20" s="34">
        <v>53.606000000000002</v>
      </c>
      <c r="AA20" s="34">
        <v>0</v>
      </c>
      <c r="AB20" s="34">
        <v>53.606000000000002</v>
      </c>
      <c r="AC20" s="35">
        <v>0.86353199999999997</v>
      </c>
      <c r="AD20" s="35">
        <v>0</v>
      </c>
      <c r="AE20" s="35">
        <v>0.86353199999999997</v>
      </c>
      <c r="AF20" s="34"/>
      <c r="AG20" s="34">
        <v>0</v>
      </c>
      <c r="AH20" s="34">
        <v>0</v>
      </c>
      <c r="AI20" s="35"/>
      <c r="AJ20" s="35"/>
      <c r="AK20" s="35"/>
      <c r="AL20" s="34">
        <v>117.69126545313172</v>
      </c>
      <c r="AM20" s="34">
        <v>134.27446045559708</v>
      </c>
      <c r="AN20" s="34">
        <v>251.96572590872876</v>
      </c>
    </row>
    <row r="21" spans="1:40">
      <c r="A21" s="33" t="s">
        <v>59</v>
      </c>
      <c r="B21" s="34"/>
      <c r="C21" s="34"/>
      <c r="D21" s="34"/>
      <c r="E21" s="35">
        <v>143.51794058464984</v>
      </c>
      <c r="F21" s="35">
        <v>147.63767810716476</v>
      </c>
      <c r="G21" s="35">
        <v>291.15561869181465</v>
      </c>
      <c r="H21" s="34">
        <v>75.145206000000002</v>
      </c>
      <c r="I21" s="34">
        <v>108.29651260926921</v>
      </c>
      <c r="J21" s="34">
        <v>183.44171860926923</v>
      </c>
      <c r="K21" s="35"/>
      <c r="L21" s="35"/>
      <c r="M21" s="35"/>
      <c r="N21" s="34">
        <v>1.252441409849E-2</v>
      </c>
      <c r="O21" s="34">
        <v>1.93800043841366</v>
      </c>
      <c r="P21" s="34">
        <v>1.9505248525121499</v>
      </c>
      <c r="Q21" s="35"/>
      <c r="R21" s="35"/>
      <c r="S21" s="35"/>
      <c r="T21" s="34">
        <v>0.5277321452328726</v>
      </c>
      <c r="U21" s="34">
        <v>15.739248562719991</v>
      </c>
      <c r="V21" s="34">
        <v>16.266980707952865</v>
      </c>
      <c r="W21" s="35">
        <v>120.78049402422501</v>
      </c>
      <c r="X21" s="35">
        <v>22.501713210886091</v>
      </c>
      <c r="Y21" s="35">
        <v>143.28220723511109</v>
      </c>
      <c r="Z21" s="34"/>
      <c r="AA21" s="34">
        <v>0</v>
      </c>
      <c r="AB21" s="34">
        <v>0</v>
      </c>
      <c r="AC21" s="35">
        <v>72.258734000000004</v>
      </c>
      <c r="AD21" s="35">
        <v>13.667594079640873</v>
      </c>
      <c r="AE21" s="35">
        <v>85.926328079640882</v>
      </c>
      <c r="AF21" s="34">
        <v>19.672370565856294</v>
      </c>
      <c r="AG21" s="34">
        <v>9.5500000000000007</v>
      </c>
      <c r="AH21" s="34">
        <v>29.222370565856295</v>
      </c>
      <c r="AI21" s="35"/>
      <c r="AJ21" s="35">
        <v>48.149223999999997</v>
      </c>
      <c r="AK21" s="35">
        <v>48.149223999999997</v>
      </c>
      <c r="AL21" s="34">
        <v>431.91500173406251</v>
      </c>
      <c r="AM21" s="34">
        <v>367.47997100809459</v>
      </c>
      <c r="AN21" s="34">
        <v>799.39497274215717</v>
      </c>
    </row>
    <row r="22" spans="1:40">
      <c r="A22" s="33" t="s">
        <v>60</v>
      </c>
      <c r="B22" s="34"/>
      <c r="C22" s="34"/>
      <c r="D22" s="34"/>
      <c r="E22" s="35">
        <v>3.3870668720000001</v>
      </c>
      <c r="F22" s="35">
        <v>2.6673500589999999</v>
      </c>
      <c r="G22" s="35">
        <v>6.0544169310000004</v>
      </c>
      <c r="H22" s="34"/>
      <c r="I22" s="34">
        <v>0</v>
      </c>
      <c r="J22" s="34">
        <v>0</v>
      </c>
      <c r="K22" s="35"/>
      <c r="L22" s="35"/>
      <c r="M22" s="35"/>
      <c r="N22" s="34"/>
      <c r="O22" s="34">
        <v>2.1107770000000001</v>
      </c>
      <c r="P22" s="34">
        <v>2.1107770000000001</v>
      </c>
      <c r="Q22" s="35"/>
      <c r="R22" s="35"/>
      <c r="S22" s="35"/>
      <c r="T22" s="34"/>
      <c r="U22" s="34">
        <v>3.3011270000000001</v>
      </c>
      <c r="V22" s="34">
        <v>3.3011270000000001</v>
      </c>
      <c r="W22" s="35"/>
      <c r="X22" s="35">
        <v>5.58091855838392</v>
      </c>
      <c r="Y22" s="35">
        <v>5.58091855838392</v>
      </c>
      <c r="Z22" s="34"/>
      <c r="AA22" s="34">
        <v>0</v>
      </c>
      <c r="AB22" s="34">
        <v>0</v>
      </c>
      <c r="AC22" s="35"/>
      <c r="AD22" s="35">
        <v>0</v>
      </c>
      <c r="AE22" s="35">
        <v>0</v>
      </c>
      <c r="AF22" s="34"/>
      <c r="AG22" s="34">
        <v>47.114746237820697</v>
      </c>
      <c r="AH22" s="34">
        <v>47.114746237820697</v>
      </c>
      <c r="AI22" s="35"/>
      <c r="AJ22" s="35">
        <v>1.7545839999999999</v>
      </c>
      <c r="AK22" s="35">
        <v>1.7545839999999999</v>
      </c>
      <c r="AL22" s="34">
        <v>3.3870668720000001</v>
      </c>
      <c r="AM22" s="34">
        <v>62.529502855204619</v>
      </c>
      <c r="AN22" s="34">
        <v>65.916569727204617</v>
      </c>
    </row>
    <row r="23" spans="1:40">
      <c r="A23" s="33" t="s">
        <v>61</v>
      </c>
      <c r="B23" s="34"/>
      <c r="C23" s="34"/>
      <c r="D23" s="34"/>
      <c r="E23" s="35">
        <v>4.5274000000000002E-2</v>
      </c>
      <c r="F23" s="35"/>
      <c r="G23" s="35">
        <v>4.5274000000000002E-2</v>
      </c>
      <c r="H23" s="34"/>
      <c r="I23" s="34"/>
      <c r="J23" s="34"/>
      <c r="K23" s="35"/>
      <c r="L23" s="35"/>
      <c r="M23" s="35"/>
      <c r="N23" s="34"/>
      <c r="O23" s="34"/>
      <c r="P23" s="34"/>
      <c r="Q23" s="35"/>
      <c r="R23" s="35"/>
      <c r="S23" s="35"/>
      <c r="T23" s="34">
        <v>3.424213</v>
      </c>
      <c r="U23" s="34"/>
      <c r="V23" s="34">
        <v>3.424213</v>
      </c>
      <c r="W23" s="35">
        <v>0.171601</v>
      </c>
      <c r="X23" s="35"/>
      <c r="Y23" s="35">
        <v>0.171601</v>
      </c>
      <c r="Z23" s="34"/>
      <c r="AA23" s="34"/>
      <c r="AB23" s="34"/>
      <c r="AC23" s="35">
        <v>4.6972100000000001</v>
      </c>
      <c r="AD23" s="35"/>
      <c r="AE23" s="35">
        <v>4.6972100000000001</v>
      </c>
      <c r="AF23" s="34"/>
      <c r="AG23" s="34"/>
      <c r="AH23" s="34"/>
      <c r="AI23" s="35"/>
      <c r="AJ23" s="35"/>
      <c r="AK23" s="35"/>
      <c r="AL23" s="34">
        <v>8.338298</v>
      </c>
      <c r="AM23" s="34"/>
      <c r="AN23" s="34">
        <v>8.338298</v>
      </c>
    </row>
    <row r="24" spans="1:40">
      <c r="A24" s="33" t="s">
        <v>62</v>
      </c>
      <c r="B24" s="34"/>
      <c r="C24" s="34"/>
      <c r="D24" s="34"/>
      <c r="E24" s="35">
        <v>18.981327729781015</v>
      </c>
      <c r="F24" s="35">
        <v>11.23573480401601</v>
      </c>
      <c r="G24" s="35">
        <v>30.217062533797026</v>
      </c>
      <c r="H24" s="34"/>
      <c r="I24" s="34">
        <v>62.306253689379176</v>
      </c>
      <c r="J24" s="34">
        <v>62.306253689379176</v>
      </c>
      <c r="K24" s="35"/>
      <c r="L24" s="35"/>
      <c r="M24" s="35"/>
      <c r="N24" s="34"/>
      <c r="O24" s="34"/>
      <c r="P24" s="34"/>
      <c r="Q24" s="35"/>
      <c r="R24" s="35"/>
      <c r="S24" s="35"/>
      <c r="T24" s="34"/>
      <c r="U24" s="34">
        <v>4.3396999999999998E-2</v>
      </c>
      <c r="V24" s="34">
        <v>4.3396999999999998E-2</v>
      </c>
      <c r="W24" s="35">
        <v>10.823437029999999</v>
      </c>
      <c r="X24" s="35">
        <v>0</v>
      </c>
      <c r="Y24" s="35">
        <v>10.823437029999999</v>
      </c>
      <c r="Z24" s="34"/>
      <c r="AA24" s="34">
        <v>0</v>
      </c>
      <c r="AB24" s="34">
        <v>0</v>
      </c>
      <c r="AC24" s="35"/>
      <c r="AD24" s="35">
        <v>0</v>
      </c>
      <c r="AE24" s="35">
        <v>0</v>
      </c>
      <c r="AF24" s="34">
        <v>9.4019639999999995</v>
      </c>
      <c r="AG24" s="34">
        <v>10.545617</v>
      </c>
      <c r="AH24" s="34">
        <v>19.947581</v>
      </c>
      <c r="AI24" s="35"/>
      <c r="AJ24" s="35">
        <v>1.1238520000000001</v>
      </c>
      <c r="AK24" s="35">
        <v>1.1238520000000001</v>
      </c>
      <c r="AL24" s="34">
        <v>39.206728759781015</v>
      </c>
      <c r="AM24" s="34">
        <v>85.254854493395186</v>
      </c>
      <c r="AN24" s="34">
        <v>124.4615832531762</v>
      </c>
    </row>
    <row r="25" spans="1:40">
      <c r="A25" s="33" t="s">
        <v>63</v>
      </c>
      <c r="B25" s="34"/>
      <c r="C25" s="34"/>
      <c r="D25" s="34"/>
      <c r="E25" s="35">
        <v>36.11888041369582</v>
      </c>
      <c r="F25" s="35">
        <v>19.313897304624</v>
      </c>
      <c r="G25" s="35">
        <v>55.432777718319826</v>
      </c>
      <c r="H25" s="34">
        <v>4.0140599999999997</v>
      </c>
      <c r="I25" s="34">
        <v>189.76868956784648</v>
      </c>
      <c r="J25" s="34">
        <v>193.78274956784648</v>
      </c>
      <c r="K25" s="35"/>
      <c r="L25" s="35"/>
      <c r="M25" s="35"/>
      <c r="N25" s="34"/>
      <c r="O25" s="34"/>
      <c r="P25" s="34"/>
      <c r="Q25" s="35"/>
      <c r="R25" s="35"/>
      <c r="S25" s="35"/>
      <c r="T25" s="34">
        <v>0.91057491200326479</v>
      </c>
      <c r="U25" s="34">
        <v>12.107806999999999</v>
      </c>
      <c r="V25" s="34">
        <v>13.018381912003264</v>
      </c>
      <c r="W25" s="35">
        <v>11.3755281794789</v>
      </c>
      <c r="X25" s="35">
        <v>2.2763049999999998</v>
      </c>
      <c r="Y25" s="35">
        <v>13.651833179478899</v>
      </c>
      <c r="Z25" s="34"/>
      <c r="AA25" s="34">
        <v>0</v>
      </c>
      <c r="AB25" s="34">
        <v>0</v>
      </c>
      <c r="AC25" s="35">
        <v>47.861824999999996</v>
      </c>
      <c r="AD25" s="35">
        <v>4.5308840000000004</v>
      </c>
      <c r="AE25" s="35">
        <v>52.392708999999996</v>
      </c>
      <c r="AF25" s="34">
        <v>3.0587785032903128</v>
      </c>
      <c r="AG25" s="34">
        <v>20.550779982655712</v>
      </c>
      <c r="AH25" s="34">
        <v>23.609558485946025</v>
      </c>
      <c r="AI25" s="35"/>
      <c r="AJ25" s="35">
        <v>9.8362000000000005E-2</v>
      </c>
      <c r="AK25" s="35">
        <v>9.8362000000000005E-2</v>
      </c>
      <c r="AL25" s="34">
        <v>103.33964700846829</v>
      </c>
      <c r="AM25" s="34">
        <v>248.64672485512622</v>
      </c>
      <c r="AN25" s="34">
        <v>351.98637186359451</v>
      </c>
    </row>
    <row r="26" spans="1:40">
      <c r="A26" s="33" t="s">
        <v>64</v>
      </c>
      <c r="B26" s="34"/>
      <c r="C26" s="34"/>
      <c r="D26" s="34"/>
      <c r="E26" s="35">
        <v>13.147027</v>
      </c>
      <c r="F26" s="35">
        <v>31.623739754986499</v>
      </c>
      <c r="G26" s="35">
        <v>44.770766754986496</v>
      </c>
      <c r="H26" s="34">
        <v>28.335061</v>
      </c>
      <c r="I26" s="34">
        <v>49.674131306432699</v>
      </c>
      <c r="J26" s="34">
        <v>78.009192306432695</v>
      </c>
      <c r="K26" s="35"/>
      <c r="L26" s="35"/>
      <c r="M26" s="35"/>
      <c r="N26" s="34"/>
      <c r="O26" s="34"/>
      <c r="P26" s="34"/>
      <c r="Q26" s="35"/>
      <c r="R26" s="35"/>
      <c r="S26" s="35"/>
      <c r="T26" s="34">
        <v>0.50411099999999998</v>
      </c>
      <c r="U26" s="34"/>
      <c r="V26" s="34">
        <v>0.50411099999999998</v>
      </c>
      <c r="W26" s="35">
        <v>4.1989680000000007</v>
      </c>
      <c r="X26" s="35">
        <v>31.1756234822731</v>
      </c>
      <c r="Y26" s="35">
        <v>35.374591482273104</v>
      </c>
      <c r="Z26" s="34"/>
      <c r="AA26" s="34">
        <v>8.5567903382135402</v>
      </c>
      <c r="AB26" s="34">
        <v>8.5567903382135402</v>
      </c>
      <c r="AC26" s="35">
        <v>28.660937999999998</v>
      </c>
      <c r="AD26" s="35">
        <v>0</v>
      </c>
      <c r="AE26" s="35">
        <v>28.660937999999998</v>
      </c>
      <c r="AF26" s="34"/>
      <c r="AG26" s="34">
        <v>42.6893179360302</v>
      </c>
      <c r="AH26" s="34">
        <v>42.6893179360302</v>
      </c>
      <c r="AI26" s="35"/>
      <c r="AJ26" s="35"/>
      <c r="AK26" s="35"/>
      <c r="AL26" s="34">
        <v>74.846104999999994</v>
      </c>
      <c r="AM26" s="34">
        <v>163.71960281793605</v>
      </c>
      <c r="AN26" s="34">
        <v>238.56570781793602</v>
      </c>
    </row>
    <row r="27" spans="1:40">
      <c r="A27" s="33" t="s">
        <v>65</v>
      </c>
      <c r="B27" s="34"/>
      <c r="C27" s="34"/>
      <c r="D27" s="34"/>
      <c r="E27" s="35">
        <v>18.881127203168909</v>
      </c>
      <c r="F27" s="35">
        <v>4.2243726403101496</v>
      </c>
      <c r="G27" s="35">
        <v>23.105499843479059</v>
      </c>
      <c r="H27" s="34"/>
      <c r="I27" s="34">
        <v>48.629801</v>
      </c>
      <c r="J27" s="34">
        <v>48.629801</v>
      </c>
      <c r="K27" s="35"/>
      <c r="L27" s="35"/>
      <c r="M27" s="35"/>
      <c r="N27" s="34"/>
      <c r="O27" s="34"/>
      <c r="P27" s="34"/>
      <c r="Q27" s="35"/>
      <c r="R27" s="35"/>
      <c r="S27" s="35"/>
      <c r="T27" s="34"/>
      <c r="U27" s="34"/>
      <c r="V27" s="34"/>
      <c r="W27" s="35">
        <v>2.87100285186076</v>
      </c>
      <c r="X27" s="35">
        <v>0</v>
      </c>
      <c r="Y27" s="35">
        <v>2.87100285186076</v>
      </c>
      <c r="Z27" s="34"/>
      <c r="AA27" s="34">
        <v>0</v>
      </c>
      <c r="AB27" s="34">
        <v>0</v>
      </c>
      <c r="AC27" s="35"/>
      <c r="AD27" s="35">
        <v>0</v>
      </c>
      <c r="AE27" s="35">
        <v>0</v>
      </c>
      <c r="AF27" s="34"/>
      <c r="AG27" s="34">
        <v>0</v>
      </c>
      <c r="AH27" s="34">
        <v>0</v>
      </c>
      <c r="AI27" s="35"/>
      <c r="AJ27" s="35"/>
      <c r="AK27" s="35"/>
      <c r="AL27" s="34">
        <v>21.752130055029667</v>
      </c>
      <c r="AM27" s="34">
        <v>52.854173640310151</v>
      </c>
      <c r="AN27" s="34">
        <v>74.606303695339818</v>
      </c>
    </row>
    <row r="28" spans="1:40">
      <c r="A28" s="33" t="s">
        <v>66</v>
      </c>
      <c r="B28" s="34"/>
      <c r="C28" s="34"/>
      <c r="D28" s="34"/>
      <c r="E28" s="35">
        <v>5.9789909999999997</v>
      </c>
      <c r="F28" s="35"/>
      <c r="G28" s="35">
        <v>5.9789909999999997</v>
      </c>
      <c r="H28" s="34"/>
      <c r="I28" s="34"/>
      <c r="J28" s="34"/>
      <c r="K28" s="35"/>
      <c r="L28" s="35"/>
      <c r="M28" s="35"/>
      <c r="N28" s="34"/>
      <c r="O28" s="34"/>
      <c r="P28" s="34"/>
      <c r="Q28" s="35"/>
      <c r="R28" s="35"/>
      <c r="S28" s="35"/>
      <c r="T28" s="34"/>
      <c r="U28" s="34"/>
      <c r="V28" s="34"/>
      <c r="W28" s="35"/>
      <c r="X28" s="35"/>
      <c r="Y28" s="35"/>
      <c r="Z28" s="34"/>
      <c r="AA28" s="34"/>
      <c r="AB28" s="34"/>
      <c r="AC28" s="35">
        <v>87.79226700000001</v>
      </c>
      <c r="AD28" s="35"/>
      <c r="AE28" s="35">
        <v>87.79226700000001</v>
      </c>
      <c r="AF28" s="34"/>
      <c r="AG28" s="34"/>
      <c r="AH28" s="34"/>
      <c r="AI28" s="35"/>
      <c r="AJ28" s="35"/>
      <c r="AK28" s="35"/>
      <c r="AL28" s="34">
        <v>93.771258000000003</v>
      </c>
      <c r="AM28" s="34"/>
      <c r="AN28" s="34">
        <v>93.771258000000003</v>
      </c>
    </row>
    <row r="29" spans="1:40">
      <c r="A29" s="33" t="s">
        <v>67</v>
      </c>
      <c r="B29" s="34"/>
      <c r="C29" s="34"/>
      <c r="D29" s="34"/>
      <c r="E29" s="35">
        <v>157.46886058732966</v>
      </c>
      <c r="F29" s="35">
        <v>78.64107259325489</v>
      </c>
      <c r="G29" s="35">
        <v>236.10993318058453</v>
      </c>
      <c r="H29" s="34">
        <v>29.130602</v>
      </c>
      <c r="I29" s="34">
        <v>468.52200417107429</v>
      </c>
      <c r="J29" s="34">
        <v>497.6526061710743</v>
      </c>
      <c r="K29" s="35"/>
      <c r="L29" s="35"/>
      <c r="M29" s="35"/>
      <c r="N29" s="34"/>
      <c r="O29" s="34">
        <v>0.13417299999999999</v>
      </c>
      <c r="P29" s="34">
        <v>0.13417299999999999</v>
      </c>
      <c r="Q29" s="35"/>
      <c r="R29" s="35">
        <v>13.84</v>
      </c>
      <c r="S29" s="35">
        <v>13.84</v>
      </c>
      <c r="T29" s="34"/>
      <c r="U29" s="34">
        <v>2.727865</v>
      </c>
      <c r="V29" s="34">
        <v>2.727865</v>
      </c>
      <c r="W29" s="35">
        <v>70.8038385823601</v>
      </c>
      <c r="X29" s="35">
        <v>2.1052440284140101</v>
      </c>
      <c r="Y29" s="35">
        <v>72.909082610774121</v>
      </c>
      <c r="Z29" s="34">
        <v>61.353000000000002</v>
      </c>
      <c r="AA29" s="34">
        <v>0</v>
      </c>
      <c r="AB29" s="34">
        <v>61.353000000000002</v>
      </c>
      <c r="AC29" s="35"/>
      <c r="AD29" s="35">
        <v>8.2024650000000001</v>
      </c>
      <c r="AE29" s="35">
        <v>8.2024650000000001</v>
      </c>
      <c r="AF29" s="34"/>
      <c r="AG29" s="34">
        <v>33.894215757792203</v>
      </c>
      <c r="AH29" s="34">
        <v>33.894215757792203</v>
      </c>
      <c r="AI29" s="35"/>
      <c r="AJ29" s="35">
        <v>2.1222699999999999</v>
      </c>
      <c r="AK29" s="35">
        <v>2.1222699999999999</v>
      </c>
      <c r="AL29" s="34">
        <v>318.75630116968978</v>
      </c>
      <c r="AM29" s="34">
        <v>610.18930955053531</v>
      </c>
      <c r="AN29" s="34">
        <v>928.94561072022498</v>
      </c>
    </row>
    <row r="30" spans="1:40">
      <c r="A30" s="33" t="s">
        <v>68</v>
      </c>
      <c r="B30" s="34"/>
      <c r="C30" s="34"/>
      <c r="D30" s="34"/>
      <c r="E30" s="35">
        <v>3.6699550859762602</v>
      </c>
      <c r="F30" s="35">
        <v>4.3907190769780069</v>
      </c>
      <c r="G30" s="35">
        <v>8.0606741629542675</v>
      </c>
      <c r="H30" s="34"/>
      <c r="I30" s="34">
        <v>0</v>
      </c>
      <c r="J30" s="34">
        <v>0</v>
      </c>
      <c r="K30" s="35"/>
      <c r="L30" s="35"/>
      <c r="M30" s="35"/>
      <c r="N30" s="34">
        <v>0.96750000000000003</v>
      </c>
      <c r="O30" s="34">
        <v>0.18324399999999999</v>
      </c>
      <c r="P30" s="34">
        <v>1.150744</v>
      </c>
      <c r="Q30" s="35"/>
      <c r="R30" s="35"/>
      <c r="S30" s="35"/>
      <c r="T30" s="34"/>
      <c r="U30" s="34">
        <v>2.648021</v>
      </c>
      <c r="V30" s="34">
        <v>2.648021</v>
      </c>
      <c r="W30" s="35"/>
      <c r="X30" s="35">
        <v>1.316576</v>
      </c>
      <c r="Y30" s="35">
        <v>1.316576</v>
      </c>
      <c r="Z30" s="34"/>
      <c r="AA30" s="34"/>
      <c r="AB30" s="34"/>
      <c r="AC30" s="35"/>
      <c r="AD30" s="35">
        <v>0</v>
      </c>
      <c r="AE30" s="35">
        <v>0</v>
      </c>
      <c r="AF30" s="34"/>
      <c r="AG30" s="34"/>
      <c r="AH30" s="34"/>
      <c r="AI30" s="35"/>
      <c r="AJ30" s="35"/>
      <c r="AK30" s="35"/>
      <c r="AL30" s="34">
        <v>4.63745508597626</v>
      </c>
      <c r="AM30" s="34">
        <v>8.5385600769780066</v>
      </c>
      <c r="AN30" s="34">
        <v>13.176015162954267</v>
      </c>
    </row>
    <row r="31" spans="1:40">
      <c r="A31" s="33" t="s">
        <v>69</v>
      </c>
      <c r="B31" s="34"/>
      <c r="C31" s="34"/>
      <c r="D31" s="34"/>
      <c r="E31" s="35">
        <v>5.599727264923736</v>
      </c>
      <c r="F31" s="35">
        <v>1.5156481898688898</v>
      </c>
      <c r="G31" s="35">
        <v>7.1153754547926251</v>
      </c>
      <c r="H31" s="34">
        <v>16.315048999999998</v>
      </c>
      <c r="I31" s="34">
        <v>56.322495505893741</v>
      </c>
      <c r="J31" s="34">
        <v>72.637544505893743</v>
      </c>
      <c r="K31" s="35"/>
      <c r="L31" s="35"/>
      <c r="M31" s="35"/>
      <c r="N31" s="34">
        <v>5.7643231300000002</v>
      </c>
      <c r="O31" s="34"/>
      <c r="P31" s="34">
        <v>5.7643231300000002</v>
      </c>
      <c r="Q31" s="35"/>
      <c r="R31" s="35"/>
      <c r="S31" s="35"/>
      <c r="T31" s="34">
        <v>4.6328839999999998</v>
      </c>
      <c r="U31" s="34">
        <v>0.97453199999999995</v>
      </c>
      <c r="V31" s="34">
        <v>5.6074159999999997</v>
      </c>
      <c r="W31" s="35"/>
      <c r="X31" s="35">
        <v>0</v>
      </c>
      <c r="Y31" s="35">
        <v>0</v>
      </c>
      <c r="Z31" s="34"/>
      <c r="AA31" s="34"/>
      <c r="AB31" s="34"/>
      <c r="AC31" s="35">
        <v>0.84</v>
      </c>
      <c r="AD31" s="35">
        <v>0</v>
      </c>
      <c r="AE31" s="35">
        <v>0.84</v>
      </c>
      <c r="AF31" s="34"/>
      <c r="AG31" s="34"/>
      <c r="AH31" s="34"/>
      <c r="AI31" s="35"/>
      <c r="AJ31" s="35">
        <v>1.491738</v>
      </c>
      <c r="AK31" s="35">
        <v>1.491738</v>
      </c>
      <c r="AL31" s="34">
        <v>33.151983394923739</v>
      </c>
      <c r="AM31" s="34">
        <v>60.304413695762634</v>
      </c>
      <c r="AN31" s="34">
        <v>93.456397090686366</v>
      </c>
    </row>
    <row r="32" spans="1:40">
      <c r="A32" s="33" t="s">
        <v>70</v>
      </c>
      <c r="B32" s="34"/>
      <c r="C32" s="34"/>
      <c r="D32" s="34"/>
      <c r="E32" s="35"/>
      <c r="F32" s="35"/>
      <c r="G32" s="35"/>
      <c r="H32" s="34"/>
      <c r="I32" s="34"/>
      <c r="J32" s="34"/>
      <c r="K32" s="35"/>
      <c r="L32" s="35"/>
      <c r="M32" s="35"/>
      <c r="N32" s="34"/>
      <c r="O32" s="34"/>
      <c r="P32" s="34"/>
      <c r="Q32" s="35"/>
      <c r="R32" s="35"/>
      <c r="S32" s="35"/>
      <c r="T32" s="34"/>
      <c r="U32" s="34"/>
      <c r="V32" s="34"/>
      <c r="W32" s="35"/>
      <c r="X32" s="35"/>
      <c r="Y32" s="35"/>
      <c r="Z32" s="34"/>
      <c r="AA32" s="34"/>
      <c r="AB32" s="34"/>
      <c r="AC32" s="35">
        <v>1.5723739999999999</v>
      </c>
      <c r="AD32" s="35"/>
      <c r="AE32" s="35">
        <v>1.5723739999999999</v>
      </c>
      <c r="AF32" s="34"/>
      <c r="AG32" s="34"/>
      <c r="AH32" s="34"/>
      <c r="AI32" s="35"/>
      <c r="AJ32" s="35"/>
      <c r="AK32" s="35"/>
      <c r="AL32" s="34">
        <v>1.5723739999999999</v>
      </c>
      <c r="AM32" s="34"/>
      <c r="AN32" s="34">
        <v>1.5723739999999999</v>
      </c>
    </row>
    <row r="33" spans="1:40">
      <c r="A33" s="33" t="s">
        <v>71</v>
      </c>
      <c r="B33" s="34"/>
      <c r="C33" s="34"/>
      <c r="D33" s="34"/>
      <c r="E33" s="35"/>
      <c r="F33" s="35"/>
      <c r="G33" s="35"/>
      <c r="H33" s="34"/>
      <c r="I33" s="34"/>
      <c r="J33" s="34"/>
      <c r="K33" s="35"/>
      <c r="L33" s="35"/>
      <c r="M33" s="35"/>
      <c r="N33" s="34"/>
      <c r="O33" s="34"/>
      <c r="P33" s="34"/>
      <c r="Q33" s="35"/>
      <c r="R33" s="35"/>
      <c r="S33" s="35"/>
      <c r="T33" s="34"/>
      <c r="U33" s="34"/>
      <c r="V33" s="34"/>
      <c r="W33" s="35"/>
      <c r="X33" s="35"/>
      <c r="Y33" s="35"/>
      <c r="Z33" s="34"/>
      <c r="AA33" s="34"/>
      <c r="AB33" s="34"/>
      <c r="AC33" s="35"/>
      <c r="AD33" s="35"/>
      <c r="AE33" s="35"/>
      <c r="AF33" s="34"/>
      <c r="AG33" s="34"/>
      <c r="AH33" s="34"/>
      <c r="AI33" s="35"/>
      <c r="AJ33" s="35"/>
      <c r="AK33" s="35"/>
      <c r="AL33" s="34"/>
      <c r="AM33" s="34"/>
      <c r="AN33" s="34"/>
    </row>
    <row r="34" spans="1:40">
      <c r="A34" s="33" t="s">
        <v>72</v>
      </c>
      <c r="B34" s="34"/>
      <c r="C34" s="34"/>
      <c r="D34" s="34"/>
      <c r="E34" s="35"/>
      <c r="F34" s="35"/>
      <c r="G34" s="35"/>
      <c r="H34" s="34"/>
      <c r="I34" s="34"/>
      <c r="J34" s="34"/>
      <c r="K34" s="35"/>
      <c r="L34" s="35"/>
      <c r="M34" s="35"/>
      <c r="N34" s="34"/>
      <c r="O34" s="34"/>
      <c r="P34" s="34"/>
      <c r="Q34" s="35">
        <v>26.835011000000002</v>
      </c>
      <c r="R34" s="35"/>
      <c r="S34" s="35">
        <v>26.835011000000002</v>
      </c>
      <c r="T34" s="34"/>
      <c r="U34" s="34"/>
      <c r="V34" s="34"/>
      <c r="W34" s="35">
        <v>11.142954831999999</v>
      </c>
      <c r="X34" s="35"/>
      <c r="Y34" s="35">
        <v>11.142954831999999</v>
      </c>
      <c r="Z34" s="34"/>
      <c r="AA34" s="34"/>
      <c r="AB34" s="34"/>
      <c r="AC34" s="35">
        <v>67.524820539999993</v>
      </c>
      <c r="AD34" s="35"/>
      <c r="AE34" s="35">
        <v>67.524820539999993</v>
      </c>
      <c r="AF34" s="34"/>
      <c r="AG34" s="34"/>
      <c r="AH34" s="34"/>
      <c r="AI34" s="35"/>
      <c r="AJ34" s="35"/>
      <c r="AK34" s="35"/>
      <c r="AL34" s="34">
        <v>105.502786372</v>
      </c>
      <c r="AM34" s="34"/>
      <c r="AN34" s="34">
        <v>105.502786372</v>
      </c>
    </row>
    <row r="35" spans="1:40">
      <c r="A35" s="33" t="s">
        <v>73</v>
      </c>
      <c r="B35" s="34"/>
      <c r="C35" s="34"/>
      <c r="D35" s="34"/>
      <c r="E35" s="35"/>
      <c r="F35" s="35"/>
      <c r="G35" s="35"/>
      <c r="H35" s="34"/>
      <c r="I35" s="34"/>
      <c r="J35" s="34"/>
      <c r="K35" s="35">
        <v>45.712000000000003</v>
      </c>
      <c r="L35" s="35"/>
      <c r="M35" s="35">
        <v>45.712000000000003</v>
      </c>
      <c r="N35" s="34"/>
      <c r="O35" s="34"/>
      <c r="P35" s="34"/>
      <c r="Q35" s="35"/>
      <c r="R35" s="35"/>
      <c r="S35" s="35"/>
      <c r="T35" s="34"/>
      <c r="U35" s="34"/>
      <c r="V35" s="34"/>
      <c r="W35" s="35"/>
      <c r="X35" s="35">
        <v>0.80634673264295997</v>
      </c>
      <c r="Y35" s="35">
        <v>0.80634673264295997</v>
      </c>
      <c r="Z35" s="34"/>
      <c r="AA35" s="34"/>
      <c r="AB35" s="34"/>
      <c r="AC35" s="35">
        <v>6.4414369999999996</v>
      </c>
      <c r="AD35" s="35">
        <v>0</v>
      </c>
      <c r="AE35" s="35">
        <v>6.4414369999999996</v>
      </c>
      <c r="AF35" s="34"/>
      <c r="AG35" s="34"/>
      <c r="AH35" s="34"/>
      <c r="AI35" s="35"/>
      <c r="AJ35" s="35"/>
      <c r="AK35" s="35"/>
      <c r="AL35" s="34">
        <v>6.4414369999999996</v>
      </c>
      <c r="AM35" s="34">
        <v>46.518346732642961</v>
      </c>
      <c r="AN35" s="34">
        <v>52.959783732642961</v>
      </c>
    </row>
    <row r="36" spans="1:40">
      <c r="A36" s="37" t="s">
        <v>16</v>
      </c>
      <c r="B36" s="34">
        <v>15.484797</v>
      </c>
      <c r="C36" s="34"/>
      <c r="D36" s="34">
        <v>15.484797</v>
      </c>
      <c r="E36" s="34">
        <v>923.3401016594803</v>
      </c>
      <c r="F36" s="34">
        <v>856.76607764240157</v>
      </c>
      <c r="G36" s="34">
        <v>1780.1061793018814</v>
      </c>
      <c r="H36" s="34">
        <v>239.59965</v>
      </c>
      <c r="I36" s="34">
        <v>1534.0972834668703</v>
      </c>
      <c r="J36" s="34">
        <v>1773.6969334668697</v>
      </c>
      <c r="K36" s="34">
        <v>45.712000000000003</v>
      </c>
      <c r="L36" s="34"/>
      <c r="M36" s="34">
        <v>45.712000000000003</v>
      </c>
      <c r="N36" s="34">
        <v>12.225195977649911</v>
      </c>
      <c r="O36" s="34">
        <v>31.898236855753659</v>
      </c>
      <c r="P36" s="34">
        <v>44.123432833403569</v>
      </c>
      <c r="Q36" s="34">
        <v>29.401748000000001</v>
      </c>
      <c r="R36" s="34">
        <v>48.539000000000001</v>
      </c>
      <c r="S36" s="34">
        <v>77.940748000000013</v>
      </c>
      <c r="T36" s="34">
        <v>31.001632897236139</v>
      </c>
      <c r="U36" s="34">
        <v>86.814903634647735</v>
      </c>
      <c r="V36" s="34">
        <v>117.81653653188388</v>
      </c>
      <c r="W36" s="34">
        <v>626.26146767033265</v>
      </c>
      <c r="X36" s="34">
        <v>105.44301114671219</v>
      </c>
      <c r="Y36" s="34">
        <v>731.70447881704501</v>
      </c>
      <c r="Z36" s="34">
        <v>214.37868040269348</v>
      </c>
      <c r="AA36" s="34">
        <v>72.425991311195702</v>
      </c>
      <c r="AB36" s="34">
        <v>286.80467171388915</v>
      </c>
      <c r="AC36" s="34">
        <v>464.49948857515994</v>
      </c>
      <c r="AD36" s="34">
        <v>163.63984156164079</v>
      </c>
      <c r="AE36" s="34">
        <v>628.13933013680048</v>
      </c>
      <c r="AF36" s="34">
        <v>100.66428121519402</v>
      </c>
      <c r="AG36" s="34">
        <v>381.42558059824074</v>
      </c>
      <c r="AH36" s="34">
        <v>482.08986181343471</v>
      </c>
      <c r="AI36" s="34"/>
      <c r="AJ36" s="34">
        <v>54.810029999999998</v>
      </c>
      <c r="AK36" s="34">
        <v>54.810029999999998</v>
      </c>
      <c r="AL36" s="34">
        <f>SUM(AL5:AL35)</f>
        <v>2637.5588533977466</v>
      </c>
      <c r="AM36" s="34">
        <f t="shared" ref="AM36:AN36" si="0">SUM(AM5:AM35)</f>
        <v>3381.5719562174627</v>
      </c>
      <c r="AN36" s="34">
        <f t="shared" si="0"/>
        <v>6019.1308096152079</v>
      </c>
    </row>
    <row r="37" spans="1:40">
      <c r="A37" s="60" t="s">
        <v>74</v>
      </c>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row>
  </sheetData>
  <mergeCells count="15">
    <mergeCell ref="AI3:AK3"/>
    <mergeCell ref="AL3:AN3"/>
    <mergeCell ref="A37:AN37"/>
    <mergeCell ref="Q3:S3"/>
    <mergeCell ref="T3:V3"/>
    <mergeCell ref="W3:Y3"/>
    <mergeCell ref="Z3:AB3"/>
    <mergeCell ref="AC3:AE3"/>
    <mergeCell ref="AF3:AH3"/>
    <mergeCell ref="N3:P3"/>
    <mergeCell ref="C1:E1"/>
    <mergeCell ref="B3:D3"/>
    <mergeCell ref="E3:G3"/>
    <mergeCell ref="H3:J3"/>
    <mergeCell ref="K3:M3"/>
  </mergeCells>
  <conditionalFormatting sqref="B5:D36">
    <cfRule type="cellIs" dxfId="49" priority="18" operator="greaterThan">
      <formula>0</formula>
    </cfRule>
  </conditionalFormatting>
  <conditionalFormatting sqref="E6:E7 G6:G7 E8:G12 E33 G33">
    <cfRule type="cellIs" dxfId="48" priority="24" operator="greaterThan">
      <formula>0</formula>
    </cfRule>
  </conditionalFormatting>
  <conditionalFormatting sqref="E15:J21 N15:P21">
    <cfRule type="cellIs" dxfId="47" priority="25" operator="greaterThan">
      <formula>0</formula>
    </cfRule>
  </conditionalFormatting>
  <conditionalFormatting sqref="E5:M5">
    <cfRule type="cellIs" dxfId="46" priority="13" operator="greaterThan">
      <formula>0</formula>
    </cfRule>
  </conditionalFormatting>
  <conditionalFormatting sqref="E13:V13">
    <cfRule type="cellIs" dxfId="45" priority="10" operator="greaterThan">
      <formula>0</formula>
    </cfRule>
  </conditionalFormatting>
  <conditionalFormatting sqref="E22:AN36">
    <cfRule type="cellIs" dxfId="44" priority="6" operator="greaterThan">
      <formula>0</formula>
    </cfRule>
  </conditionalFormatting>
  <conditionalFormatting sqref="F7">
    <cfRule type="cellIs" dxfId="43" priority="11" operator="greaterThan">
      <formula>0</formula>
    </cfRule>
  </conditionalFormatting>
  <conditionalFormatting sqref="H6:J12">
    <cfRule type="cellIs" dxfId="42" priority="12" operator="greaterThan">
      <formula>0</formula>
    </cfRule>
  </conditionalFormatting>
  <conditionalFormatting sqref="K6:K7 M6:M7 K8:M12 K15:M20 K21 M21 K33 M33">
    <cfRule type="cellIs" dxfId="41" priority="23" operator="greaterThan">
      <formula>0</formula>
    </cfRule>
  </conditionalFormatting>
  <conditionalFormatting sqref="N5:P12 T5:V12 AL5:AN12 Z6:AC6">
    <cfRule type="cellIs" dxfId="40" priority="19" operator="greaterThan">
      <formula>0</formula>
    </cfRule>
  </conditionalFormatting>
  <conditionalFormatting sqref="Q6:Q7">
    <cfRule type="cellIs" dxfId="39" priority="17" operator="greaterThan">
      <formula>0</formula>
    </cfRule>
  </conditionalFormatting>
  <conditionalFormatting sqref="Q5:S5 Q8:S12 Q21 Q33 S33">
    <cfRule type="cellIs" dxfId="38" priority="22" operator="greaterThan">
      <formula>0</formula>
    </cfRule>
  </conditionalFormatting>
  <conditionalFormatting sqref="Q15:AN20">
    <cfRule type="cellIs" dxfId="37" priority="4" operator="greaterThan">
      <formula>0</formula>
    </cfRule>
  </conditionalFormatting>
  <conditionalFormatting sqref="S6:S7">
    <cfRule type="cellIs" dxfId="36" priority="16" operator="greaterThan">
      <formula>0</formula>
    </cfRule>
  </conditionalFormatting>
  <conditionalFormatting sqref="S21:AN21">
    <cfRule type="cellIs" dxfId="35" priority="9" operator="greaterThan">
      <formula>0</formula>
    </cfRule>
  </conditionalFormatting>
  <conditionalFormatting sqref="W5:W7 W33 Y33 AC33 AE33">
    <cfRule type="cellIs" dxfId="34" priority="21" operator="greaterThan">
      <formula>0</formula>
    </cfRule>
  </conditionalFormatting>
  <conditionalFormatting sqref="W8:AH13">
    <cfRule type="cellIs" dxfId="33" priority="3" operator="greaterThan">
      <formula>0</formula>
    </cfRule>
  </conditionalFormatting>
  <conditionalFormatting sqref="X5">
    <cfRule type="cellIs" dxfId="32" priority="7" operator="greaterThan">
      <formula>0</formula>
    </cfRule>
  </conditionalFormatting>
  <conditionalFormatting sqref="X7">
    <cfRule type="cellIs" dxfId="31" priority="8" operator="greaterThan">
      <formula>0</formula>
    </cfRule>
  </conditionalFormatting>
  <conditionalFormatting sqref="Y5:Y7">
    <cfRule type="cellIs" dxfId="30" priority="15" operator="greaterThan">
      <formula>0</formula>
    </cfRule>
  </conditionalFormatting>
  <conditionalFormatting sqref="Z7:AD7">
    <cfRule type="cellIs" dxfId="29" priority="5" operator="greaterThan">
      <formula>0</formula>
    </cfRule>
  </conditionalFormatting>
  <conditionalFormatting sqref="Z5:AK5">
    <cfRule type="cellIs" dxfId="28" priority="1" operator="greaterThan">
      <formula>0</formula>
    </cfRule>
  </conditionalFormatting>
  <conditionalFormatting sqref="AE6:AI7">
    <cfRule type="cellIs" dxfId="27" priority="2" operator="greaterThan">
      <formula>0</formula>
    </cfRule>
  </conditionalFormatting>
  <conditionalFormatting sqref="AI13:AN13 E14:AN14">
    <cfRule type="cellIs" dxfId="26" priority="14" operator="greaterThan">
      <formula>0</formula>
    </cfRule>
  </conditionalFormatting>
  <conditionalFormatting sqref="AK6:AK7 AI8:AK12 AI33 AK33">
    <cfRule type="cellIs" dxfId="25" priority="20" operator="greater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5AA6A-63E8-4B9F-8063-95A4E342B928}">
  <dimension ref="A1:AN37"/>
  <sheetViews>
    <sheetView tabSelected="1" workbookViewId="0">
      <selection activeCell="A9" sqref="A9:XFD9"/>
    </sheetView>
  </sheetViews>
  <sheetFormatPr defaultRowHeight="15"/>
  <cols>
    <col min="1" max="1" width="20.28515625" bestFit="1" customWidth="1"/>
  </cols>
  <sheetData>
    <row r="1" spans="1:40">
      <c r="A1" s="41">
        <v>46235</v>
      </c>
    </row>
    <row r="3" spans="1:40">
      <c r="B3" s="57" t="s">
        <v>27</v>
      </c>
      <c r="C3" s="58"/>
      <c r="D3" s="59"/>
      <c r="E3" s="54" t="s">
        <v>28</v>
      </c>
      <c r="F3" s="55"/>
      <c r="G3" s="56"/>
      <c r="H3" s="57" t="s">
        <v>29</v>
      </c>
      <c r="I3" s="58"/>
      <c r="J3" s="59"/>
      <c r="K3" s="54" t="s">
        <v>30</v>
      </c>
      <c r="L3" s="55"/>
      <c r="M3" s="56"/>
      <c r="N3" s="57" t="s">
        <v>31</v>
      </c>
      <c r="O3" s="58"/>
      <c r="P3" s="59"/>
      <c r="Q3" s="54" t="s">
        <v>32</v>
      </c>
      <c r="R3" s="55"/>
      <c r="S3" s="56"/>
      <c r="T3" s="57" t="s">
        <v>33</v>
      </c>
      <c r="U3" s="58"/>
      <c r="V3" s="59"/>
      <c r="W3" s="54" t="s">
        <v>34</v>
      </c>
      <c r="X3" s="55"/>
      <c r="Y3" s="56"/>
      <c r="Z3" s="57" t="s">
        <v>35</v>
      </c>
      <c r="AA3" s="58"/>
      <c r="AB3" s="59"/>
      <c r="AC3" s="54" t="s">
        <v>36</v>
      </c>
      <c r="AD3" s="55"/>
      <c r="AE3" s="56"/>
      <c r="AF3" s="57" t="s">
        <v>37</v>
      </c>
      <c r="AG3" s="58"/>
      <c r="AH3" s="59"/>
      <c r="AI3" s="54" t="s">
        <v>38</v>
      </c>
      <c r="AJ3" s="55"/>
      <c r="AK3" s="56"/>
      <c r="AL3" s="57" t="s">
        <v>39</v>
      </c>
      <c r="AM3" s="58"/>
      <c r="AN3" s="59"/>
    </row>
    <row r="4" spans="1:40" ht="30">
      <c r="A4" s="29" t="s">
        <v>40</v>
      </c>
      <c r="B4" s="30" t="s">
        <v>0</v>
      </c>
      <c r="C4" s="31" t="s">
        <v>41</v>
      </c>
      <c r="D4" s="30" t="s">
        <v>42</v>
      </c>
      <c r="E4" s="29" t="s">
        <v>0</v>
      </c>
      <c r="F4" s="32" t="s">
        <v>41</v>
      </c>
      <c r="G4" s="29" t="s">
        <v>42</v>
      </c>
      <c r="H4" s="30" t="s">
        <v>0</v>
      </c>
      <c r="I4" s="31" t="s">
        <v>41</v>
      </c>
      <c r="J4" s="30" t="s">
        <v>42</v>
      </c>
      <c r="K4" s="29" t="s">
        <v>0</v>
      </c>
      <c r="L4" s="32" t="s">
        <v>41</v>
      </c>
      <c r="M4" s="29" t="s">
        <v>42</v>
      </c>
      <c r="N4" s="30" t="s">
        <v>0</v>
      </c>
      <c r="O4" s="31" t="s">
        <v>41</v>
      </c>
      <c r="P4" s="30" t="s">
        <v>42</v>
      </c>
      <c r="Q4" s="29" t="s">
        <v>0</v>
      </c>
      <c r="R4" s="32" t="s">
        <v>41</v>
      </c>
      <c r="S4" s="29" t="s">
        <v>42</v>
      </c>
      <c r="T4" s="30" t="s">
        <v>0</v>
      </c>
      <c r="U4" s="31" t="s">
        <v>41</v>
      </c>
      <c r="V4" s="30" t="s">
        <v>42</v>
      </c>
      <c r="W4" s="29" t="s">
        <v>0</v>
      </c>
      <c r="X4" s="32" t="s">
        <v>41</v>
      </c>
      <c r="Y4" s="29" t="s">
        <v>42</v>
      </c>
      <c r="Z4" s="30" t="s">
        <v>0</v>
      </c>
      <c r="AA4" s="31" t="s">
        <v>41</v>
      </c>
      <c r="AB4" s="30" t="s">
        <v>42</v>
      </c>
      <c r="AC4" s="29" t="s">
        <v>0</v>
      </c>
      <c r="AD4" s="32" t="s">
        <v>41</v>
      </c>
      <c r="AE4" s="29" t="s">
        <v>42</v>
      </c>
      <c r="AF4" s="30" t="s">
        <v>0</v>
      </c>
      <c r="AG4" s="31" t="s">
        <v>41</v>
      </c>
      <c r="AH4" s="30" t="s">
        <v>42</v>
      </c>
      <c r="AI4" s="29" t="s">
        <v>0</v>
      </c>
      <c r="AJ4" s="32" t="s">
        <v>41</v>
      </c>
      <c r="AK4" s="29" t="s">
        <v>42</v>
      </c>
      <c r="AL4" s="30" t="s">
        <v>0</v>
      </c>
      <c r="AM4" s="31" t="s">
        <v>41</v>
      </c>
      <c r="AN4" s="30" t="s">
        <v>42</v>
      </c>
    </row>
    <row r="5" spans="1:40">
      <c r="A5" s="33" t="s">
        <v>43</v>
      </c>
      <c r="B5" s="34"/>
      <c r="C5" s="34"/>
      <c r="D5" s="34"/>
      <c r="E5" s="35">
        <v>9.0108953670542693</v>
      </c>
      <c r="F5" s="35">
        <v>1.5042080040964612</v>
      </c>
      <c r="G5" s="35">
        <v>10.515103371150731</v>
      </c>
      <c r="H5" s="34">
        <v>0.63994600000000001</v>
      </c>
      <c r="I5" s="34">
        <v>2.3997000000000001E-2</v>
      </c>
      <c r="J5" s="34">
        <v>0.66394300000000006</v>
      </c>
      <c r="K5" s="35"/>
      <c r="L5" s="35"/>
      <c r="M5" s="35"/>
      <c r="N5" s="34">
        <v>0.46591199999999999</v>
      </c>
      <c r="O5" s="34"/>
      <c r="P5" s="34">
        <v>0.46591199999999999</v>
      </c>
      <c r="Q5" s="35"/>
      <c r="R5" s="35"/>
      <c r="S5" s="35"/>
      <c r="T5" s="34">
        <v>0.69481099999999996</v>
      </c>
      <c r="U5" s="34">
        <v>1.158957</v>
      </c>
      <c r="V5" s="34">
        <v>1.8537680000000001</v>
      </c>
      <c r="W5" s="35">
        <v>135.0480234241077</v>
      </c>
      <c r="X5" s="35">
        <v>0</v>
      </c>
      <c r="Y5" s="35">
        <v>135.0480234241077</v>
      </c>
      <c r="Z5" s="34"/>
      <c r="AA5" s="34">
        <v>0</v>
      </c>
      <c r="AB5" s="34">
        <v>0</v>
      </c>
      <c r="AC5" s="35">
        <v>9.6284530000000021</v>
      </c>
      <c r="AD5" s="35">
        <v>0</v>
      </c>
      <c r="AE5" s="35">
        <v>9.6284530000000021</v>
      </c>
      <c r="AF5" s="34"/>
      <c r="AG5" s="34">
        <v>0</v>
      </c>
      <c r="AH5" s="34">
        <v>0</v>
      </c>
      <c r="AI5" s="35"/>
      <c r="AJ5" s="35"/>
      <c r="AK5" s="35"/>
      <c r="AL5" s="34">
        <f>+B5+E5+H5+K5+N5+Q5+T5+W5+Z5+AC5+AF5+AI5</f>
        <v>155.48804079116198</v>
      </c>
      <c r="AM5" s="34">
        <f t="shared" ref="AM5:AN20" si="0">+C5+F5+I5+L5+O5+R5+U5+X5+AA5+AD5+AG5+AJ5</f>
        <v>2.6871620040964612</v>
      </c>
      <c r="AN5" s="34">
        <f t="shared" si="0"/>
        <v>158.17520279525843</v>
      </c>
    </row>
    <row r="6" spans="1:40">
      <c r="A6" s="33" t="s">
        <v>44</v>
      </c>
      <c r="B6" s="34">
        <v>0.25148199999999998</v>
      </c>
      <c r="C6" s="34"/>
      <c r="D6" s="34">
        <v>0.25148199999999998</v>
      </c>
      <c r="E6" s="35">
        <v>5.1561000000000003E-2</v>
      </c>
      <c r="F6" s="35"/>
      <c r="G6" s="35">
        <v>5.1561000000000003E-2</v>
      </c>
      <c r="H6" s="34"/>
      <c r="I6" s="34"/>
      <c r="J6" s="34"/>
      <c r="K6" s="35"/>
      <c r="L6" s="35"/>
      <c r="M6" s="35"/>
      <c r="N6" s="34"/>
      <c r="O6" s="34"/>
      <c r="P6" s="34"/>
      <c r="Q6" s="35"/>
      <c r="R6" s="35"/>
      <c r="S6" s="35"/>
      <c r="T6" s="34"/>
      <c r="U6" s="34"/>
      <c r="V6" s="34"/>
      <c r="W6" s="35"/>
      <c r="X6" s="35"/>
      <c r="Y6" s="35"/>
      <c r="Z6" s="34"/>
      <c r="AA6" s="34"/>
      <c r="AB6" s="34"/>
      <c r="AC6" s="35">
        <v>0.91096200000000005</v>
      </c>
      <c r="AD6" s="35"/>
      <c r="AE6" s="35">
        <v>0.91096200000000005</v>
      </c>
      <c r="AF6" s="34"/>
      <c r="AG6" s="34"/>
      <c r="AH6" s="34"/>
      <c r="AI6" s="35"/>
      <c r="AJ6" s="35"/>
      <c r="AK6" s="35"/>
      <c r="AL6" s="34">
        <f t="shared" ref="AL6:AN36" si="1">+B6+E6+H6+K6+N6+Q6+T6+W6+Z6+AC6+AF6+AI6</f>
        <v>1.214005</v>
      </c>
      <c r="AM6" s="34">
        <f t="shared" si="0"/>
        <v>0</v>
      </c>
      <c r="AN6" s="34">
        <f t="shared" si="0"/>
        <v>1.214005</v>
      </c>
    </row>
    <row r="7" spans="1:40">
      <c r="A7" s="33" t="s">
        <v>45</v>
      </c>
      <c r="B7" s="34">
        <v>16.582198999999999</v>
      </c>
      <c r="C7" s="34"/>
      <c r="D7" s="34">
        <v>16.582198999999999</v>
      </c>
      <c r="E7" s="35">
        <v>16.125627977000001</v>
      </c>
      <c r="F7" s="35">
        <v>6.1318999999999999E-2</v>
      </c>
      <c r="G7" s="35">
        <v>16.186946976999998</v>
      </c>
      <c r="H7" s="34">
        <v>32.323900000000002</v>
      </c>
      <c r="I7" s="34">
        <v>0</v>
      </c>
      <c r="J7" s="34">
        <v>32.323900000000002</v>
      </c>
      <c r="K7" s="35"/>
      <c r="L7" s="35"/>
      <c r="M7" s="35"/>
      <c r="N7" s="34"/>
      <c r="O7" s="34"/>
      <c r="P7" s="34"/>
      <c r="Q7" s="35">
        <v>0.53808</v>
      </c>
      <c r="R7" s="35"/>
      <c r="S7" s="35">
        <v>0.53808</v>
      </c>
      <c r="T7" s="34"/>
      <c r="U7" s="34"/>
      <c r="V7" s="34"/>
      <c r="W7" s="35">
        <v>9.9600840000000002</v>
      </c>
      <c r="X7" s="35">
        <v>0</v>
      </c>
      <c r="Y7" s="35">
        <v>9.9600840000000002</v>
      </c>
      <c r="Z7" s="34">
        <v>55.009139999999995</v>
      </c>
      <c r="AA7" s="34">
        <v>0</v>
      </c>
      <c r="AB7" s="34">
        <v>55.009139999999995</v>
      </c>
      <c r="AC7" s="35">
        <v>69.420076999999992</v>
      </c>
      <c r="AD7" s="35">
        <v>0</v>
      </c>
      <c r="AE7" s="35">
        <v>69.420076999999992</v>
      </c>
      <c r="AF7" s="34">
        <v>35.927807000000001</v>
      </c>
      <c r="AG7" s="34">
        <v>4.7561195990409599</v>
      </c>
      <c r="AH7" s="34">
        <v>40.683926599040959</v>
      </c>
      <c r="AI7" s="35"/>
      <c r="AJ7" s="35"/>
      <c r="AK7" s="35"/>
      <c r="AL7" s="34">
        <f t="shared" si="1"/>
        <v>235.88691497699998</v>
      </c>
      <c r="AM7" s="34">
        <f t="shared" si="0"/>
        <v>4.8174385990409601</v>
      </c>
      <c r="AN7" s="34">
        <f t="shared" si="0"/>
        <v>240.70435357604094</v>
      </c>
    </row>
    <row r="8" spans="1:40">
      <c r="A8" s="33" t="s">
        <v>46</v>
      </c>
      <c r="B8" s="34"/>
      <c r="C8" s="34"/>
      <c r="D8" s="34"/>
      <c r="E8" s="35">
        <v>16.277045214906479</v>
      </c>
      <c r="F8" s="35">
        <v>3.5885989999999999</v>
      </c>
      <c r="G8" s="35">
        <v>19.865644214906482</v>
      </c>
      <c r="H8" s="34"/>
      <c r="I8" s="34">
        <v>70.842485619803057</v>
      </c>
      <c r="J8" s="34">
        <v>70.842485619803057</v>
      </c>
      <c r="K8" s="35"/>
      <c r="L8" s="35"/>
      <c r="M8" s="35"/>
      <c r="N8" s="34"/>
      <c r="O8" s="34"/>
      <c r="P8" s="34"/>
      <c r="Q8" s="35"/>
      <c r="R8" s="35"/>
      <c r="S8" s="35"/>
      <c r="T8" s="34"/>
      <c r="U8" s="34"/>
      <c r="V8" s="34"/>
      <c r="W8" s="35"/>
      <c r="X8" s="35">
        <v>0</v>
      </c>
      <c r="Y8" s="35">
        <v>0</v>
      </c>
      <c r="Z8" s="34"/>
      <c r="AA8" s="34">
        <v>0</v>
      </c>
      <c r="AB8" s="34">
        <v>0</v>
      </c>
      <c r="AC8" s="35"/>
      <c r="AD8" s="35">
        <v>0</v>
      </c>
      <c r="AE8" s="35">
        <v>0</v>
      </c>
      <c r="AF8" s="34"/>
      <c r="AG8" s="34">
        <v>10.553817323879001</v>
      </c>
      <c r="AH8" s="34">
        <v>10.553817323879001</v>
      </c>
      <c r="AI8" s="35"/>
      <c r="AJ8" s="35"/>
      <c r="AK8" s="35"/>
      <c r="AL8" s="34">
        <f t="shared" si="1"/>
        <v>16.277045214906479</v>
      </c>
      <c r="AM8" s="34">
        <f t="shared" si="0"/>
        <v>84.984901943682061</v>
      </c>
      <c r="AN8" s="34">
        <f t="shared" si="0"/>
        <v>101.26194715858854</v>
      </c>
    </row>
    <row r="9" spans="1:40">
      <c r="A9" s="33" t="s">
        <v>47</v>
      </c>
      <c r="B9" s="34"/>
      <c r="C9" s="34"/>
      <c r="D9" s="34"/>
      <c r="E9" s="35"/>
      <c r="F9" s="35">
        <v>0</v>
      </c>
      <c r="G9" s="35">
        <v>0</v>
      </c>
      <c r="H9" s="34"/>
      <c r="I9" s="34">
        <v>0</v>
      </c>
      <c r="J9" s="34">
        <v>0</v>
      </c>
      <c r="K9" s="35"/>
      <c r="L9" s="35"/>
      <c r="M9" s="35"/>
      <c r="N9" s="34"/>
      <c r="O9" s="34"/>
      <c r="P9" s="34"/>
      <c r="Q9" s="35"/>
      <c r="R9" s="35"/>
      <c r="S9" s="35"/>
      <c r="T9" s="34"/>
      <c r="U9" s="34"/>
      <c r="V9" s="34"/>
      <c r="W9" s="35"/>
      <c r="X9" s="35">
        <v>0</v>
      </c>
      <c r="Y9" s="35">
        <v>0</v>
      </c>
      <c r="Z9" s="34"/>
      <c r="AA9" s="34">
        <v>0</v>
      </c>
      <c r="AB9" s="34">
        <v>0</v>
      </c>
      <c r="AC9" s="35"/>
      <c r="AD9" s="35">
        <v>0</v>
      </c>
      <c r="AE9" s="35">
        <v>0</v>
      </c>
      <c r="AF9" s="34"/>
      <c r="AG9" s="34">
        <v>0</v>
      </c>
      <c r="AH9" s="34">
        <v>0</v>
      </c>
      <c r="AI9" s="35"/>
      <c r="AJ9" s="35"/>
      <c r="AK9" s="35"/>
      <c r="AL9" s="34">
        <f t="shared" si="1"/>
        <v>0</v>
      </c>
      <c r="AM9" s="34">
        <f t="shared" si="0"/>
        <v>0</v>
      </c>
      <c r="AN9" s="34">
        <f t="shared" si="0"/>
        <v>0</v>
      </c>
    </row>
    <row r="10" spans="1:40">
      <c r="A10" s="33" t="s">
        <v>48</v>
      </c>
      <c r="B10" s="34"/>
      <c r="C10" s="34"/>
      <c r="D10" s="34"/>
      <c r="E10" s="35">
        <v>0.42661700000000002</v>
      </c>
      <c r="F10" s="35">
        <v>0.49561899999999998</v>
      </c>
      <c r="G10" s="35">
        <v>0.92223600000000006</v>
      </c>
      <c r="H10" s="34"/>
      <c r="I10" s="34"/>
      <c r="J10" s="34"/>
      <c r="K10" s="35"/>
      <c r="L10" s="35"/>
      <c r="M10" s="35"/>
      <c r="N10" s="34"/>
      <c r="O10" s="34"/>
      <c r="P10" s="34"/>
      <c r="Q10" s="35"/>
      <c r="R10" s="35"/>
      <c r="S10" s="35"/>
      <c r="T10" s="34"/>
      <c r="U10" s="34">
        <v>1.2560720000000001</v>
      </c>
      <c r="V10" s="34">
        <v>1.2560720000000001</v>
      </c>
      <c r="W10" s="35"/>
      <c r="X10" s="35"/>
      <c r="Y10" s="35"/>
      <c r="Z10" s="34"/>
      <c r="AA10" s="34"/>
      <c r="AB10" s="34"/>
      <c r="AC10" s="35"/>
      <c r="AD10" s="35"/>
      <c r="AE10" s="35"/>
      <c r="AF10" s="34"/>
      <c r="AG10" s="34"/>
      <c r="AH10" s="34"/>
      <c r="AI10" s="35"/>
      <c r="AJ10" s="35"/>
      <c r="AK10" s="35"/>
      <c r="AL10" s="34">
        <f t="shared" si="1"/>
        <v>0.42661700000000002</v>
      </c>
      <c r="AM10" s="34">
        <f t="shared" si="0"/>
        <v>1.7516910000000001</v>
      </c>
      <c r="AN10" s="34">
        <f t="shared" si="0"/>
        <v>2.1783080000000004</v>
      </c>
    </row>
    <row r="11" spans="1:40" ht="45">
      <c r="A11" s="36" t="s">
        <v>49</v>
      </c>
      <c r="B11" s="34"/>
      <c r="C11" s="34"/>
      <c r="D11" s="34"/>
      <c r="E11" s="35"/>
      <c r="F11" s="35">
        <v>0.70570958526756</v>
      </c>
      <c r="G11" s="35">
        <v>0.70570958526756</v>
      </c>
      <c r="H11" s="34"/>
      <c r="I11" s="34">
        <v>0</v>
      </c>
      <c r="J11" s="34">
        <v>0</v>
      </c>
      <c r="K11" s="35"/>
      <c r="L11" s="35"/>
      <c r="M11" s="35"/>
      <c r="N11" s="34"/>
      <c r="O11" s="34"/>
      <c r="P11" s="34"/>
      <c r="Q11" s="35"/>
      <c r="R11" s="35"/>
      <c r="S11" s="35"/>
      <c r="T11" s="34"/>
      <c r="U11" s="34"/>
      <c r="V11" s="34"/>
      <c r="W11" s="35"/>
      <c r="X11" s="35">
        <v>0</v>
      </c>
      <c r="Y11" s="35">
        <v>0</v>
      </c>
      <c r="Z11" s="34"/>
      <c r="AA11" s="34">
        <v>0</v>
      </c>
      <c r="AB11" s="34">
        <v>0</v>
      </c>
      <c r="AC11" s="35"/>
      <c r="AD11" s="35">
        <v>0</v>
      </c>
      <c r="AE11" s="35">
        <v>0</v>
      </c>
      <c r="AF11" s="34"/>
      <c r="AG11" s="34">
        <v>0</v>
      </c>
      <c r="AH11" s="34">
        <v>0</v>
      </c>
      <c r="AI11" s="35"/>
      <c r="AJ11" s="35"/>
      <c r="AK11" s="35"/>
      <c r="AL11" s="34">
        <f t="shared" si="1"/>
        <v>0</v>
      </c>
      <c r="AM11" s="34">
        <f t="shared" si="0"/>
        <v>0.70570958526756</v>
      </c>
      <c r="AN11" s="34">
        <f t="shared" si="0"/>
        <v>0.70570958526756</v>
      </c>
    </row>
    <row r="12" spans="1:40">
      <c r="A12" s="33" t="s">
        <v>50</v>
      </c>
      <c r="B12" s="34"/>
      <c r="C12" s="34"/>
      <c r="D12" s="34"/>
      <c r="E12" s="35">
        <v>91.287783592540904</v>
      </c>
      <c r="F12" s="35">
        <v>75.98083050313727</v>
      </c>
      <c r="G12" s="35">
        <v>167.26861409567817</v>
      </c>
      <c r="H12" s="34"/>
      <c r="I12" s="34">
        <v>0</v>
      </c>
      <c r="J12" s="34">
        <v>0</v>
      </c>
      <c r="K12" s="35"/>
      <c r="L12" s="35"/>
      <c r="M12" s="35"/>
      <c r="N12" s="34"/>
      <c r="O12" s="34"/>
      <c r="P12" s="34"/>
      <c r="Q12" s="35"/>
      <c r="R12" s="35"/>
      <c r="S12" s="35"/>
      <c r="T12" s="34"/>
      <c r="U12" s="34"/>
      <c r="V12" s="34"/>
      <c r="W12" s="35"/>
      <c r="X12" s="35">
        <v>0</v>
      </c>
      <c r="Y12" s="35">
        <v>0</v>
      </c>
      <c r="Z12" s="34"/>
      <c r="AA12" s="34">
        <v>0</v>
      </c>
      <c r="AB12" s="34">
        <v>0</v>
      </c>
      <c r="AC12" s="35">
        <v>39.723286999999999</v>
      </c>
      <c r="AD12" s="35">
        <v>36.480711999999997</v>
      </c>
      <c r="AE12" s="35">
        <v>76.203998999999996</v>
      </c>
      <c r="AF12" s="34"/>
      <c r="AG12" s="34">
        <v>0</v>
      </c>
      <c r="AH12" s="34">
        <v>0</v>
      </c>
      <c r="AI12" s="35"/>
      <c r="AJ12" s="35"/>
      <c r="AK12" s="35"/>
      <c r="AL12" s="34">
        <f t="shared" si="1"/>
        <v>131.0110705925409</v>
      </c>
      <c r="AM12" s="34">
        <f t="shared" si="0"/>
        <v>112.46154250313727</v>
      </c>
      <c r="AN12" s="34">
        <f t="shared" si="0"/>
        <v>243.47261309567818</v>
      </c>
    </row>
    <row r="13" spans="1:40">
      <c r="A13" s="33" t="s">
        <v>51</v>
      </c>
      <c r="B13" s="34"/>
      <c r="C13" s="34"/>
      <c r="D13" s="34"/>
      <c r="E13" s="35">
        <v>0.55382399999999998</v>
      </c>
      <c r="F13" s="35">
        <v>3.0301149999999999</v>
      </c>
      <c r="G13" s="35">
        <v>3.583939</v>
      </c>
      <c r="H13" s="34"/>
      <c r="I13" s="34">
        <v>28.218229706524511</v>
      </c>
      <c r="J13" s="34">
        <v>28.218229706524511</v>
      </c>
      <c r="K13" s="35"/>
      <c r="L13" s="35"/>
      <c r="M13" s="35"/>
      <c r="N13" s="34"/>
      <c r="O13" s="34"/>
      <c r="P13" s="34"/>
      <c r="Q13" s="35"/>
      <c r="R13" s="35"/>
      <c r="S13" s="35"/>
      <c r="T13" s="34"/>
      <c r="U13" s="34">
        <v>0.73466500000000001</v>
      </c>
      <c r="V13" s="34">
        <v>0.73466500000000001</v>
      </c>
      <c r="W13" s="35"/>
      <c r="X13" s="35">
        <v>0</v>
      </c>
      <c r="Y13" s="35">
        <v>0</v>
      </c>
      <c r="Z13" s="34"/>
      <c r="AA13" s="34">
        <v>4.1399999999999997</v>
      </c>
      <c r="AB13" s="34">
        <v>4.1399999999999997</v>
      </c>
      <c r="AC13" s="35"/>
      <c r="AD13" s="35">
        <v>0</v>
      </c>
      <c r="AE13" s="35">
        <v>0</v>
      </c>
      <c r="AF13" s="34"/>
      <c r="AG13" s="34">
        <v>0</v>
      </c>
      <c r="AH13" s="34">
        <v>0</v>
      </c>
      <c r="AI13" s="35"/>
      <c r="AJ13" s="35"/>
      <c r="AK13" s="35"/>
      <c r="AL13" s="34">
        <f t="shared" si="1"/>
        <v>0.55382399999999998</v>
      </c>
      <c r="AM13" s="34">
        <f t="shared" si="0"/>
        <v>36.123009706524506</v>
      </c>
      <c r="AN13" s="34">
        <f t="shared" si="0"/>
        <v>36.676833706524512</v>
      </c>
    </row>
    <row r="14" spans="1:40">
      <c r="A14" s="33" t="s">
        <v>52</v>
      </c>
      <c r="B14" s="34"/>
      <c r="C14" s="34"/>
      <c r="D14" s="34"/>
      <c r="E14" s="35">
        <v>219.96805599938759</v>
      </c>
      <c r="F14" s="35">
        <v>256.5179899751576</v>
      </c>
      <c r="G14" s="35">
        <v>476.48604597454522</v>
      </c>
      <c r="H14" s="34">
        <v>36.028545000000001</v>
      </c>
      <c r="I14" s="34">
        <v>195.55299014372912</v>
      </c>
      <c r="J14" s="34">
        <v>231.58153514372913</v>
      </c>
      <c r="K14" s="35"/>
      <c r="L14" s="35"/>
      <c r="M14" s="35"/>
      <c r="N14" s="34">
        <v>4.720164719039869</v>
      </c>
      <c r="O14" s="34">
        <v>31.443191989225941</v>
      </c>
      <c r="P14" s="34">
        <v>36.163356708265809</v>
      </c>
      <c r="Q14" s="35">
        <v>6.683173</v>
      </c>
      <c r="R14" s="35"/>
      <c r="S14" s="35">
        <v>6.683173</v>
      </c>
      <c r="T14" s="34">
        <v>21.129500121</v>
      </c>
      <c r="U14" s="34">
        <v>24.645783000000002</v>
      </c>
      <c r="V14" s="34">
        <v>45.775283121000008</v>
      </c>
      <c r="W14" s="35">
        <v>204.75333186662689</v>
      </c>
      <c r="X14" s="35">
        <v>33.143000305718502</v>
      </c>
      <c r="Y14" s="35">
        <v>237.89633217234538</v>
      </c>
      <c r="Z14" s="34">
        <v>59.61743027641559</v>
      </c>
      <c r="AA14" s="34">
        <v>6.6797432653675397</v>
      </c>
      <c r="AB14" s="34">
        <v>66.297173541783138</v>
      </c>
      <c r="AC14" s="35">
        <v>0.49398500000000001</v>
      </c>
      <c r="AD14" s="35">
        <v>65.941513519302987</v>
      </c>
      <c r="AE14" s="35">
        <v>66.435498519302996</v>
      </c>
      <c r="AF14" s="34"/>
      <c r="AG14" s="34">
        <v>45.822615675578</v>
      </c>
      <c r="AH14" s="34">
        <v>45.822615675578</v>
      </c>
      <c r="AI14" s="35"/>
      <c r="AJ14" s="35">
        <v>7.0000000000000007E-2</v>
      </c>
      <c r="AK14" s="35">
        <v>7.0000000000000007E-2</v>
      </c>
      <c r="AL14" s="34">
        <f t="shared" si="1"/>
        <v>553.39418598246982</v>
      </c>
      <c r="AM14" s="34">
        <f t="shared" si="0"/>
        <v>659.81682787407976</v>
      </c>
      <c r="AN14" s="34">
        <f t="shared" si="0"/>
        <v>1213.2110138565495</v>
      </c>
    </row>
    <row r="15" spans="1:40">
      <c r="A15" s="33" t="s">
        <v>53</v>
      </c>
      <c r="B15" s="34"/>
      <c r="C15" s="34"/>
      <c r="D15" s="34"/>
      <c r="E15" s="35">
        <v>80.933972332981398</v>
      </c>
      <c r="F15" s="35">
        <v>51.951775202357531</v>
      </c>
      <c r="G15" s="35">
        <v>132.88574753533894</v>
      </c>
      <c r="H15" s="34"/>
      <c r="I15" s="34">
        <v>29.654214099882601</v>
      </c>
      <c r="J15" s="34">
        <v>29.654214099882601</v>
      </c>
      <c r="K15" s="35"/>
      <c r="L15" s="35"/>
      <c r="M15" s="35"/>
      <c r="N15" s="34">
        <v>0.15181</v>
      </c>
      <c r="O15" s="34"/>
      <c r="P15" s="34">
        <v>0.15181</v>
      </c>
      <c r="Q15" s="35"/>
      <c r="R15" s="35"/>
      <c r="S15" s="35"/>
      <c r="T15" s="34">
        <v>6.2E-2</v>
      </c>
      <c r="U15" s="34">
        <v>9.9656010000000101</v>
      </c>
      <c r="V15" s="34">
        <v>10.02760100000001</v>
      </c>
      <c r="W15" s="35">
        <v>1.4510342037600101</v>
      </c>
      <c r="X15" s="35">
        <v>2.2981370000000001</v>
      </c>
      <c r="Y15" s="35">
        <v>3.7491712037600102</v>
      </c>
      <c r="Z15" s="34"/>
      <c r="AA15" s="34">
        <v>29.7339371269703</v>
      </c>
      <c r="AB15" s="34">
        <v>29.7339371269703</v>
      </c>
      <c r="AC15" s="35"/>
      <c r="AD15" s="35">
        <v>4.2706359999999997</v>
      </c>
      <c r="AE15" s="35">
        <v>4.2706359999999997</v>
      </c>
      <c r="AF15" s="34">
        <v>34.267805037450195</v>
      </c>
      <c r="AG15" s="34">
        <v>33.932636331173804</v>
      </c>
      <c r="AH15" s="34">
        <v>68.200441368623999</v>
      </c>
      <c r="AI15" s="35"/>
      <c r="AJ15" s="35"/>
      <c r="AK15" s="35"/>
      <c r="AL15" s="34">
        <f t="shared" si="1"/>
        <v>116.86662157419161</v>
      </c>
      <c r="AM15" s="34">
        <f t="shared" si="0"/>
        <v>161.80693676038425</v>
      </c>
      <c r="AN15" s="34">
        <f t="shared" si="0"/>
        <v>278.67355833457583</v>
      </c>
    </row>
    <row r="16" spans="1:40">
      <c r="A16" s="33" t="s">
        <v>54</v>
      </c>
      <c r="B16" s="34"/>
      <c r="C16" s="34"/>
      <c r="D16" s="34"/>
      <c r="E16" s="35">
        <v>0.23929400000000001</v>
      </c>
      <c r="F16" s="35"/>
      <c r="G16" s="35">
        <v>0.23929400000000001</v>
      </c>
      <c r="H16" s="34"/>
      <c r="I16" s="34"/>
      <c r="J16" s="34"/>
      <c r="K16" s="35"/>
      <c r="L16" s="35"/>
      <c r="M16" s="35"/>
      <c r="N16" s="34"/>
      <c r="O16" s="34"/>
      <c r="P16" s="34"/>
      <c r="Q16" s="35"/>
      <c r="R16" s="35"/>
      <c r="S16" s="35"/>
      <c r="T16" s="34"/>
      <c r="U16" s="34">
        <v>0.14266100000000001</v>
      </c>
      <c r="V16" s="34">
        <v>0.14266100000000001</v>
      </c>
      <c r="W16" s="35"/>
      <c r="X16" s="35">
        <v>0.49624699999999999</v>
      </c>
      <c r="Y16" s="35">
        <v>0.49624699999999999</v>
      </c>
      <c r="Z16" s="34"/>
      <c r="AA16" s="34"/>
      <c r="AB16" s="34"/>
      <c r="AC16" s="35"/>
      <c r="AD16" s="35"/>
      <c r="AE16" s="35"/>
      <c r="AF16" s="34"/>
      <c r="AG16" s="34"/>
      <c r="AH16" s="34"/>
      <c r="AI16" s="35"/>
      <c r="AJ16" s="35"/>
      <c r="AK16" s="35"/>
      <c r="AL16" s="34">
        <f t="shared" si="1"/>
        <v>0.23929400000000001</v>
      </c>
      <c r="AM16" s="34">
        <f t="shared" si="0"/>
        <v>0.63890800000000003</v>
      </c>
      <c r="AN16" s="34">
        <f t="shared" si="0"/>
        <v>0.87820200000000004</v>
      </c>
    </row>
    <row r="17" spans="1:40">
      <c r="A17" s="33" t="s">
        <v>55</v>
      </c>
      <c r="B17" s="34"/>
      <c r="C17" s="34"/>
      <c r="D17" s="34"/>
      <c r="E17" s="35">
        <v>5.3546416228128999</v>
      </c>
      <c r="F17" s="35">
        <v>4.5166410945263396</v>
      </c>
      <c r="G17" s="35">
        <v>9.8712827173392412</v>
      </c>
      <c r="H17" s="34"/>
      <c r="I17" s="34">
        <v>70.350314169769902</v>
      </c>
      <c r="J17" s="34">
        <v>70.350314169769902</v>
      </c>
      <c r="K17" s="35">
        <v>5.0174000000000003E-2</v>
      </c>
      <c r="L17" s="35"/>
      <c r="M17" s="35">
        <v>5.0174000000000003E-2</v>
      </c>
      <c r="N17" s="34"/>
      <c r="O17" s="34"/>
      <c r="P17" s="34"/>
      <c r="Q17" s="35"/>
      <c r="R17" s="35"/>
      <c r="S17" s="35"/>
      <c r="T17" s="34"/>
      <c r="U17" s="34"/>
      <c r="V17" s="34"/>
      <c r="W17" s="35"/>
      <c r="X17" s="35">
        <v>0</v>
      </c>
      <c r="Y17" s="35">
        <v>0</v>
      </c>
      <c r="Z17" s="34"/>
      <c r="AA17" s="34">
        <v>0</v>
      </c>
      <c r="AB17" s="34">
        <v>0</v>
      </c>
      <c r="AC17" s="35">
        <v>4.4520000000000002E-3</v>
      </c>
      <c r="AD17" s="35">
        <v>0</v>
      </c>
      <c r="AE17" s="35">
        <v>4.4520000000000002E-3</v>
      </c>
      <c r="AF17" s="34"/>
      <c r="AG17" s="34">
        <v>0</v>
      </c>
      <c r="AH17" s="34">
        <v>0</v>
      </c>
      <c r="AI17" s="35"/>
      <c r="AJ17" s="35"/>
      <c r="AK17" s="35"/>
      <c r="AL17" s="34">
        <f t="shared" si="1"/>
        <v>5.4092676228128997</v>
      </c>
      <c r="AM17" s="34">
        <f t="shared" si="0"/>
        <v>74.866955264296237</v>
      </c>
      <c r="AN17" s="34">
        <f t="shared" si="0"/>
        <v>80.276222887109142</v>
      </c>
    </row>
    <row r="18" spans="1:40">
      <c r="A18" s="33" t="s">
        <v>56</v>
      </c>
      <c r="B18" s="34"/>
      <c r="C18" s="34"/>
      <c r="D18" s="34"/>
      <c r="E18" s="35">
        <v>33.432039778937622</v>
      </c>
      <c r="F18" s="35">
        <v>18.654880551242151</v>
      </c>
      <c r="G18" s="35">
        <v>52.086920330179773</v>
      </c>
      <c r="H18" s="34"/>
      <c r="I18" s="34">
        <v>26.994279570807528</v>
      </c>
      <c r="J18" s="34">
        <v>26.994279570807528</v>
      </c>
      <c r="K18" s="35"/>
      <c r="L18" s="35"/>
      <c r="M18" s="35"/>
      <c r="N18" s="34"/>
      <c r="O18" s="34"/>
      <c r="P18" s="34"/>
      <c r="Q18" s="35"/>
      <c r="R18" s="35"/>
      <c r="S18" s="35"/>
      <c r="T18" s="34"/>
      <c r="U18" s="34">
        <v>4.8521999999999998</v>
      </c>
      <c r="V18" s="34">
        <v>4.8521999999999998</v>
      </c>
      <c r="W18" s="35"/>
      <c r="X18" s="35">
        <v>1.3389E-2</v>
      </c>
      <c r="Y18" s="35">
        <v>1.3389E-2</v>
      </c>
      <c r="Z18" s="34"/>
      <c r="AA18" s="34">
        <v>2.3020679999999998</v>
      </c>
      <c r="AB18" s="34">
        <v>2.3020679999999998</v>
      </c>
      <c r="AC18" s="35"/>
      <c r="AD18" s="35">
        <v>1.5792569999999999</v>
      </c>
      <c r="AE18" s="35">
        <v>1.5792569999999999</v>
      </c>
      <c r="AF18" s="34"/>
      <c r="AG18" s="34">
        <v>18.942258206932614</v>
      </c>
      <c r="AH18" s="34">
        <v>18.942258206932614</v>
      </c>
      <c r="AI18" s="35"/>
      <c r="AJ18" s="35"/>
      <c r="AK18" s="35"/>
      <c r="AL18" s="34">
        <f t="shared" si="1"/>
        <v>33.432039778937622</v>
      </c>
      <c r="AM18" s="34">
        <f t="shared" si="0"/>
        <v>73.33833232898229</v>
      </c>
      <c r="AN18" s="34">
        <f t="shared" si="0"/>
        <v>106.77037210791991</v>
      </c>
    </row>
    <row r="19" spans="1:40">
      <c r="A19" s="33" t="s">
        <v>57</v>
      </c>
      <c r="B19" s="34"/>
      <c r="C19" s="34"/>
      <c r="D19" s="34"/>
      <c r="E19" s="35">
        <v>5.8959679999999999</v>
      </c>
      <c r="F19" s="35">
        <v>8.0068475135922998</v>
      </c>
      <c r="G19" s="35">
        <v>13.9028155135923</v>
      </c>
      <c r="H19" s="34"/>
      <c r="I19" s="34">
        <v>1.2146227618221701</v>
      </c>
      <c r="J19" s="34">
        <v>1.2146227618221701</v>
      </c>
      <c r="K19" s="35"/>
      <c r="L19" s="35"/>
      <c r="M19" s="35"/>
      <c r="N19" s="34"/>
      <c r="O19" s="34"/>
      <c r="P19" s="34"/>
      <c r="Q19" s="35"/>
      <c r="R19" s="35"/>
      <c r="S19" s="35"/>
      <c r="T19" s="34"/>
      <c r="U19" s="34">
        <v>0.39056400000000002</v>
      </c>
      <c r="V19" s="34">
        <v>0.39056400000000002</v>
      </c>
      <c r="W19" s="35"/>
      <c r="X19" s="35">
        <v>6.7654834432994901</v>
      </c>
      <c r="Y19" s="35">
        <v>6.7654834432994901</v>
      </c>
      <c r="Z19" s="34"/>
      <c r="AA19" s="34">
        <v>0</v>
      </c>
      <c r="AB19" s="34">
        <v>0</v>
      </c>
      <c r="AC19" s="35"/>
      <c r="AD19" s="35">
        <v>0</v>
      </c>
      <c r="AE19" s="35">
        <v>0</v>
      </c>
      <c r="AF19" s="34"/>
      <c r="AG19" s="34">
        <v>0</v>
      </c>
      <c r="AH19" s="34">
        <v>0</v>
      </c>
      <c r="AI19" s="35"/>
      <c r="AJ19" s="35"/>
      <c r="AK19" s="35"/>
      <c r="AL19" s="34">
        <f t="shared" si="1"/>
        <v>5.8959679999999999</v>
      </c>
      <c r="AM19" s="34">
        <f t="shared" si="0"/>
        <v>16.37751771871396</v>
      </c>
      <c r="AN19" s="34">
        <f t="shared" si="0"/>
        <v>22.27348571871396</v>
      </c>
    </row>
    <row r="20" spans="1:40">
      <c r="A20" s="33" t="s">
        <v>58</v>
      </c>
      <c r="B20" s="34"/>
      <c r="C20" s="34"/>
      <c r="D20" s="34"/>
      <c r="E20" s="35">
        <v>21.853811822214013</v>
      </c>
      <c r="F20" s="35">
        <v>15.377141999999999</v>
      </c>
      <c r="G20" s="35">
        <v>37.230953822214012</v>
      </c>
      <c r="H20" s="34">
        <v>17.585402999999999</v>
      </c>
      <c r="I20" s="34">
        <v>82.538775670705419</v>
      </c>
      <c r="J20" s="34">
        <v>100.12417867070542</v>
      </c>
      <c r="K20" s="35"/>
      <c r="L20" s="35"/>
      <c r="M20" s="35"/>
      <c r="N20" s="34"/>
      <c r="O20" s="34"/>
      <c r="P20" s="34"/>
      <c r="Q20" s="35">
        <v>29.513999999999999</v>
      </c>
      <c r="R20" s="35"/>
      <c r="S20" s="35">
        <v>29.513999999999999</v>
      </c>
      <c r="T20" s="34"/>
      <c r="U20" s="34">
        <v>4.7233419999999997</v>
      </c>
      <c r="V20" s="34">
        <v>4.7233419999999997</v>
      </c>
      <c r="W20" s="35">
        <v>40.532872173936525</v>
      </c>
      <c r="X20" s="35">
        <v>0.32988299999999998</v>
      </c>
      <c r="Y20" s="35">
        <v>40.862755173936527</v>
      </c>
      <c r="Z20" s="34"/>
      <c r="AA20" s="34">
        <v>65.132999999999996</v>
      </c>
      <c r="AB20" s="34">
        <v>65.132999999999996</v>
      </c>
      <c r="AC20" s="35">
        <v>0.88183199999999995</v>
      </c>
      <c r="AD20" s="35">
        <v>0</v>
      </c>
      <c r="AE20" s="35">
        <v>0.88183199999999995</v>
      </c>
      <c r="AF20" s="34"/>
      <c r="AG20" s="34">
        <v>0</v>
      </c>
      <c r="AH20" s="34">
        <v>0</v>
      </c>
      <c r="AI20" s="35"/>
      <c r="AJ20" s="35"/>
      <c r="AK20" s="35"/>
      <c r="AL20" s="34">
        <f t="shared" si="1"/>
        <v>110.36791899615054</v>
      </c>
      <c r="AM20" s="34">
        <f t="shared" si="0"/>
        <v>168.1021426707054</v>
      </c>
      <c r="AN20" s="34">
        <f t="shared" si="0"/>
        <v>278.47006166685594</v>
      </c>
    </row>
    <row r="21" spans="1:40">
      <c r="A21" s="33" t="s">
        <v>59</v>
      </c>
      <c r="B21" s="34"/>
      <c r="C21" s="34"/>
      <c r="D21" s="34"/>
      <c r="E21" s="35">
        <v>140.67843081169224</v>
      </c>
      <c r="F21" s="35">
        <v>159.07000086563281</v>
      </c>
      <c r="G21" s="35">
        <v>299.74843167732507</v>
      </c>
      <c r="H21" s="34">
        <v>79.701002000000003</v>
      </c>
      <c r="I21" s="34">
        <v>104.11422518797198</v>
      </c>
      <c r="J21" s="34">
        <v>183.81522718797197</v>
      </c>
      <c r="K21" s="35"/>
      <c r="L21" s="35"/>
      <c r="M21" s="35"/>
      <c r="N21" s="34">
        <v>4.4464131851542438E-2</v>
      </c>
      <c r="O21" s="34">
        <v>1.4956673543721206</v>
      </c>
      <c r="P21" s="34">
        <v>1.540131486223663</v>
      </c>
      <c r="Q21" s="35"/>
      <c r="R21" s="35"/>
      <c r="S21" s="35"/>
      <c r="T21" s="34">
        <v>0.52720500000000003</v>
      </c>
      <c r="U21" s="34">
        <v>16.506191562719994</v>
      </c>
      <c r="V21" s="34">
        <v>17.033396562719993</v>
      </c>
      <c r="W21" s="35">
        <v>95.297237975607771</v>
      </c>
      <c r="X21" s="35">
        <v>19.781676893944798</v>
      </c>
      <c r="Y21" s="35">
        <v>115.07891486955256</v>
      </c>
      <c r="Z21" s="34"/>
      <c r="AA21" s="34">
        <v>0</v>
      </c>
      <c r="AB21" s="34">
        <v>0</v>
      </c>
      <c r="AC21" s="35">
        <v>73.219187000000005</v>
      </c>
      <c r="AD21" s="35">
        <v>10.170777713043922</v>
      </c>
      <c r="AE21" s="35">
        <v>83.389964713043923</v>
      </c>
      <c r="AF21" s="34">
        <v>17.33895850152102</v>
      </c>
      <c r="AG21" s="34">
        <v>10.18</v>
      </c>
      <c r="AH21" s="34">
        <v>27.51895850152102</v>
      </c>
      <c r="AI21" s="35"/>
      <c r="AJ21" s="35">
        <v>47.274796000000002</v>
      </c>
      <c r="AK21" s="35">
        <v>47.274796000000002</v>
      </c>
      <c r="AL21" s="34">
        <f t="shared" si="1"/>
        <v>406.80648542067263</v>
      </c>
      <c r="AM21" s="34">
        <f t="shared" si="1"/>
        <v>368.59333557768565</v>
      </c>
      <c r="AN21" s="34">
        <f t="shared" si="1"/>
        <v>775.39982099835834</v>
      </c>
    </row>
    <row r="22" spans="1:40">
      <c r="A22" s="33" t="s">
        <v>60</v>
      </c>
      <c r="B22" s="34"/>
      <c r="C22" s="34"/>
      <c r="D22" s="34"/>
      <c r="E22" s="35">
        <v>3.7407499999999998</v>
      </c>
      <c r="F22" s="35">
        <v>2.3959519999999999</v>
      </c>
      <c r="G22" s="35">
        <v>6.1367019999999997</v>
      </c>
      <c r="H22" s="34"/>
      <c r="I22" s="34">
        <v>0</v>
      </c>
      <c r="J22" s="34">
        <v>0</v>
      </c>
      <c r="K22" s="35"/>
      <c r="L22" s="35"/>
      <c r="M22" s="35"/>
      <c r="N22" s="34"/>
      <c r="O22" s="34">
        <v>1.487193</v>
      </c>
      <c r="P22" s="34">
        <v>1.487193</v>
      </c>
      <c r="Q22" s="35"/>
      <c r="R22" s="35"/>
      <c r="S22" s="35"/>
      <c r="T22" s="34"/>
      <c r="U22" s="34">
        <v>4.0786559999999996</v>
      </c>
      <c r="V22" s="34">
        <v>4.0786559999999996</v>
      </c>
      <c r="W22" s="35"/>
      <c r="X22" s="35">
        <v>6.2452859256236302</v>
      </c>
      <c r="Y22" s="35">
        <v>6.2452859256236302</v>
      </c>
      <c r="Z22" s="34"/>
      <c r="AA22" s="34">
        <v>0</v>
      </c>
      <c r="AB22" s="34">
        <v>0</v>
      </c>
      <c r="AC22" s="35"/>
      <c r="AD22" s="35">
        <v>0</v>
      </c>
      <c r="AE22" s="35">
        <v>0</v>
      </c>
      <c r="AF22" s="34"/>
      <c r="AG22" s="34">
        <v>26.507968423200499</v>
      </c>
      <c r="AH22" s="34">
        <v>26.507968423200499</v>
      </c>
      <c r="AI22" s="35"/>
      <c r="AJ22" s="35">
        <v>1.6072919999999999</v>
      </c>
      <c r="AK22" s="35">
        <v>1.6072919999999999</v>
      </c>
      <c r="AL22" s="34">
        <f t="shared" si="1"/>
        <v>3.7407499999999998</v>
      </c>
      <c r="AM22" s="34">
        <f t="shared" si="1"/>
        <v>42.322347348824131</v>
      </c>
      <c r="AN22" s="34">
        <f t="shared" si="1"/>
        <v>46.06309734882413</v>
      </c>
    </row>
    <row r="23" spans="1:40">
      <c r="A23" s="33" t="s">
        <v>61</v>
      </c>
      <c r="B23" s="34"/>
      <c r="C23" s="34"/>
      <c r="D23" s="34"/>
      <c r="E23" s="35">
        <v>5.5299000000000001E-2</v>
      </c>
      <c r="F23" s="35"/>
      <c r="G23" s="35">
        <v>5.5299000000000001E-2</v>
      </c>
      <c r="H23" s="34"/>
      <c r="I23" s="34"/>
      <c r="J23" s="34"/>
      <c r="K23" s="35"/>
      <c r="L23" s="35"/>
      <c r="M23" s="35"/>
      <c r="N23" s="34"/>
      <c r="O23" s="34"/>
      <c r="P23" s="34"/>
      <c r="Q23" s="35"/>
      <c r="R23" s="35"/>
      <c r="S23" s="35"/>
      <c r="T23" s="34">
        <v>3.0948920000000002</v>
      </c>
      <c r="U23" s="34"/>
      <c r="V23" s="34">
        <v>3.0948920000000002</v>
      </c>
      <c r="W23" s="35">
        <v>0.111316</v>
      </c>
      <c r="X23" s="35"/>
      <c r="Y23" s="35">
        <v>0.111316</v>
      </c>
      <c r="Z23" s="34"/>
      <c r="AA23" s="34"/>
      <c r="AB23" s="34"/>
      <c r="AC23" s="35">
        <v>4.6474070000000003</v>
      </c>
      <c r="AD23" s="35"/>
      <c r="AE23" s="35">
        <v>4.6474070000000003</v>
      </c>
      <c r="AF23" s="34"/>
      <c r="AG23" s="34"/>
      <c r="AH23" s="34"/>
      <c r="AI23" s="35"/>
      <c r="AJ23" s="35"/>
      <c r="AK23" s="35"/>
      <c r="AL23" s="34">
        <f t="shared" si="1"/>
        <v>7.9089140000000011</v>
      </c>
      <c r="AM23" s="34">
        <f t="shared" si="1"/>
        <v>0</v>
      </c>
      <c r="AN23" s="34">
        <f t="shared" si="1"/>
        <v>7.9089140000000011</v>
      </c>
    </row>
    <row r="24" spans="1:40">
      <c r="A24" s="33" t="s">
        <v>62</v>
      </c>
      <c r="B24" s="34"/>
      <c r="C24" s="34"/>
      <c r="D24" s="34"/>
      <c r="E24" s="35">
        <v>16.628570256857891</v>
      </c>
      <c r="F24" s="35">
        <v>16.310637474693138</v>
      </c>
      <c r="G24" s="35">
        <v>32.939207731551029</v>
      </c>
      <c r="H24" s="34"/>
      <c r="I24" s="34">
        <v>57.373499356975714</v>
      </c>
      <c r="J24" s="34">
        <v>57.373499356975714</v>
      </c>
      <c r="K24" s="35"/>
      <c r="L24" s="35"/>
      <c r="M24" s="35"/>
      <c r="N24" s="34"/>
      <c r="O24" s="34"/>
      <c r="P24" s="34"/>
      <c r="Q24" s="35"/>
      <c r="R24" s="35"/>
      <c r="S24" s="35"/>
      <c r="T24" s="34"/>
      <c r="U24" s="34">
        <v>4.9826000000000002E-2</v>
      </c>
      <c r="V24" s="34">
        <v>4.9826000000000002E-2</v>
      </c>
      <c r="W24" s="35"/>
      <c r="X24" s="35">
        <v>0</v>
      </c>
      <c r="Y24" s="35">
        <v>0</v>
      </c>
      <c r="Z24" s="34"/>
      <c r="AA24" s="34">
        <v>0</v>
      </c>
      <c r="AB24" s="34">
        <v>0</v>
      </c>
      <c r="AC24" s="35"/>
      <c r="AD24" s="35">
        <v>0</v>
      </c>
      <c r="AE24" s="35">
        <v>0</v>
      </c>
      <c r="AF24" s="34">
        <v>4.5449210000000004</v>
      </c>
      <c r="AG24" s="34">
        <v>4.7338319999999996</v>
      </c>
      <c r="AH24" s="34">
        <v>9.278753</v>
      </c>
      <c r="AI24" s="35"/>
      <c r="AJ24" s="35">
        <v>1.2432609999999999</v>
      </c>
      <c r="AK24" s="35">
        <v>1.2432609999999999</v>
      </c>
      <c r="AL24" s="34">
        <f t="shared" si="1"/>
        <v>21.173491256857893</v>
      </c>
      <c r="AM24" s="34">
        <f t="shared" si="1"/>
        <v>79.711055831668844</v>
      </c>
      <c r="AN24" s="34">
        <f t="shared" si="1"/>
        <v>100.88454708852673</v>
      </c>
    </row>
    <row r="25" spans="1:40">
      <c r="A25" s="33" t="s">
        <v>63</v>
      </c>
      <c r="B25" s="34"/>
      <c r="C25" s="34"/>
      <c r="D25" s="34"/>
      <c r="E25" s="35">
        <v>37.412233889290093</v>
      </c>
      <c r="F25" s="35">
        <v>18.830209701982341</v>
      </c>
      <c r="G25" s="35">
        <v>56.242443591272441</v>
      </c>
      <c r="H25" s="34">
        <v>4.0140599999999997</v>
      </c>
      <c r="I25" s="34">
        <v>200.60136816267919</v>
      </c>
      <c r="J25" s="34">
        <v>204.61542816267917</v>
      </c>
      <c r="K25" s="35"/>
      <c r="L25" s="35"/>
      <c r="M25" s="35"/>
      <c r="N25" s="34"/>
      <c r="O25" s="34"/>
      <c r="P25" s="34"/>
      <c r="Q25" s="35"/>
      <c r="R25" s="35"/>
      <c r="S25" s="35"/>
      <c r="T25" s="34"/>
      <c r="U25" s="34">
        <v>13.005364</v>
      </c>
      <c r="V25" s="34">
        <v>13.005364</v>
      </c>
      <c r="W25" s="35">
        <v>11.114510937005139</v>
      </c>
      <c r="X25" s="35">
        <v>2.663459</v>
      </c>
      <c r="Y25" s="35">
        <v>13.777969937005139</v>
      </c>
      <c r="Z25" s="34"/>
      <c r="AA25" s="34">
        <v>0</v>
      </c>
      <c r="AB25" s="34">
        <v>0</v>
      </c>
      <c r="AC25" s="35">
        <v>45.185319000000007</v>
      </c>
      <c r="AD25" s="35">
        <v>4.3522850000000002</v>
      </c>
      <c r="AE25" s="35">
        <v>49.537604000000002</v>
      </c>
      <c r="AF25" s="34">
        <v>0.62522112743492175</v>
      </c>
      <c r="AG25" s="34">
        <v>16.540419045939068</v>
      </c>
      <c r="AH25" s="34">
        <v>17.165640173373991</v>
      </c>
      <c r="AI25" s="35"/>
      <c r="AJ25" s="35">
        <v>0.108866</v>
      </c>
      <c r="AK25" s="35">
        <v>0.108866</v>
      </c>
      <c r="AL25" s="34">
        <f t="shared" si="1"/>
        <v>98.351344953730163</v>
      </c>
      <c r="AM25" s="34">
        <f t="shared" si="1"/>
        <v>256.10197091060058</v>
      </c>
      <c r="AN25" s="34">
        <f t="shared" si="1"/>
        <v>354.4533158643307</v>
      </c>
    </row>
    <row r="26" spans="1:40">
      <c r="A26" s="33" t="s">
        <v>64</v>
      </c>
      <c r="B26" s="34"/>
      <c r="C26" s="34"/>
      <c r="D26" s="34"/>
      <c r="E26" s="35">
        <v>13.605293</v>
      </c>
      <c r="F26" s="35">
        <v>32.862803379839796</v>
      </c>
      <c r="G26" s="35">
        <v>46.468096379839793</v>
      </c>
      <c r="H26" s="34">
        <v>27.95</v>
      </c>
      <c r="I26" s="34">
        <v>50.208354282507699</v>
      </c>
      <c r="J26" s="34">
        <v>78.158354282507702</v>
      </c>
      <c r="K26" s="35"/>
      <c r="L26" s="35"/>
      <c r="M26" s="35"/>
      <c r="N26" s="34"/>
      <c r="O26" s="34"/>
      <c r="P26" s="34"/>
      <c r="Q26" s="35"/>
      <c r="R26" s="35"/>
      <c r="S26" s="35"/>
      <c r="T26" s="34">
        <v>0.54353700000000005</v>
      </c>
      <c r="U26" s="34"/>
      <c r="V26" s="34">
        <v>0.54353700000000005</v>
      </c>
      <c r="W26" s="35">
        <v>3.8578039999999998</v>
      </c>
      <c r="X26" s="35">
        <v>36.623201092791902</v>
      </c>
      <c r="Y26" s="35">
        <v>40.481005092791904</v>
      </c>
      <c r="Z26" s="34"/>
      <c r="AA26" s="34">
        <v>8.5320821302861791</v>
      </c>
      <c r="AB26" s="34">
        <v>8.5320821302861791</v>
      </c>
      <c r="AC26" s="35">
        <v>28.772494000000002</v>
      </c>
      <c r="AD26" s="35">
        <v>0</v>
      </c>
      <c r="AE26" s="35">
        <v>28.772494000000002</v>
      </c>
      <c r="AF26" s="34"/>
      <c r="AG26" s="34">
        <v>40.974651915523097</v>
      </c>
      <c r="AH26" s="34">
        <v>40.974651915523097</v>
      </c>
      <c r="AI26" s="35"/>
      <c r="AJ26" s="35"/>
      <c r="AK26" s="35"/>
      <c r="AL26" s="34">
        <f t="shared" si="1"/>
        <v>74.729128000000003</v>
      </c>
      <c r="AM26" s="34">
        <f t="shared" si="1"/>
        <v>169.20109280094869</v>
      </c>
      <c r="AN26" s="34">
        <f t="shared" si="1"/>
        <v>243.93022080094863</v>
      </c>
    </row>
    <row r="27" spans="1:40">
      <c r="A27" s="33" t="s">
        <v>65</v>
      </c>
      <c r="B27" s="34"/>
      <c r="C27" s="34"/>
      <c r="D27" s="34"/>
      <c r="E27" s="35">
        <v>18.970794513385755</v>
      </c>
      <c r="F27" s="35">
        <v>5.5378143481609898</v>
      </c>
      <c r="G27" s="35">
        <v>24.508608861546744</v>
      </c>
      <c r="H27" s="34"/>
      <c r="I27" s="34">
        <v>45.739462000000003</v>
      </c>
      <c r="J27" s="34">
        <v>45.739462000000003</v>
      </c>
      <c r="K27" s="35"/>
      <c r="L27" s="35"/>
      <c r="M27" s="35"/>
      <c r="N27" s="34"/>
      <c r="O27" s="34"/>
      <c r="P27" s="34"/>
      <c r="Q27" s="35"/>
      <c r="R27" s="35"/>
      <c r="S27" s="35"/>
      <c r="T27" s="34"/>
      <c r="U27" s="34"/>
      <c r="V27" s="34"/>
      <c r="W27" s="35">
        <v>31.781399216813266</v>
      </c>
      <c r="X27" s="35">
        <v>0</v>
      </c>
      <c r="Y27" s="35">
        <v>31.781399216813266</v>
      </c>
      <c r="Z27" s="34"/>
      <c r="AA27" s="34">
        <v>0</v>
      </c>
      <c r="AB27" s="34">
        <v>0</v>
      </c>
      <c r="AC27" s="35"/>
      <c r="AD27" s="35">
        <v>0</v>
      </c>
      <c r="AE27" s="35">
        <v>0</v>
      </c>
      <c r="AF27" s="34"/>
      <c r="AG27" s="34">
        <v>0</v>
      </c>
      <c r="AH27" s="34">
        <v>0</v>
      </c>
      <c r="AI27" s="35"/>
      <c r="AJ27" s="35"/>
      <c r="AK27" s="35"/>
      <c r="AL27" s="34">
        <f t="shared" si="1"/>
        <v>50.752193730199025</v>
      </c>
      <c r="AM27" s="34">
        <f t="shared" si="1"/>
        <v>51.277276348160996</v>
      </c>
      <c r="AN27" s="34">
        <f t="shared" si="1"/>
        <v>102.02947007836002</v>
      </c>
    </row>
    <row r="28" spans="1:40">
      <c r="A28" s="33" t="s">
        <v>66</v>
      </c>
      <c r="B28" s="34"/>
      <c r="C28" s="34"/>
      <c r="D28" s="34"/>
      <c r="E28" s="35">
        <v>5.9197340000000001</v>
      </c>
      <c r="F28" s="35"/>
      <c r="G28" s="35">
        <v>5.9197340000000001</v>
      </c>
      <c r="H28" s="34"/>
      <c r="I28" s="34"/>
      <c r="J28" s="34"/>
      <c r="K28" s="35"/>
      <c r="L28" s="35"/>
      <c r="M28" s="35"/>
      <c r="N28" s="34"/>
      <c r="O28" s="34"/>
      <c r="P28" s="34"/>
      <c r="Q28" s="35"/>
      <c r="R28" s="35"/>
      <c r="S28" s="35"/>
      <c r="T28" s="34"/>
      <c r="U28" s="34"/>
      <c r="V28" s="34"/>
      <c r="W28" s="35"/>
      <c r="X28" s="35"/>
      <c r="Y28" s="35"/>
      <c r="Z28" s="34"/>
      <c r="AA28" s="34"/>
      <c r="AB28" s="34"/>
      <c r="AC28" s="35">
        <v>93.752724000000001</v>
      </c>
      <c r="AD28" s="35"/>
      <c r="AE28" s="35">
        <v>93.752724000000001</v>
      </c>
      <c r="AF28" s="34"/>
      <c r="AG28" s="34"/>
      <c r="AH28" s="34"/>
      <c r="AI28" s="35"/>
      <c r="AJ28" s="35"/>
      <c r="AK28" s="35"/>
      <c r="AL28" s="34">
        <f t="shared" si="1"/>
        <v>99.672458000000006</v>
      </c>
      <c r="AM28" s="34">
        <f t="shared" si="1"/>
        <v>0</v>
      </c>
      <c r="AN28" s="34">
        <f t="shared" si="1"/>
        <v>99.672458000000006</v>
      </c>
    </row>
    <row r="29" spans="1:40">
      <c r="A29" s="33" t="s">
        <v>67</v>
      </c>
      <c r="B29" s="34"/>
      <c r="C29" s="34"/>
      <c r="D29" s="34"/>
      <c r="E29" s="35">
        <v>162.20009469449491</v>
      </c>
      <c r="F29" s="35">
        <v>73.922187423745839</v>
      </c>
      <c r="G29" s="35">
        <v>236.12228211824075</v>
      </c>
      <c r="H29" s="34">
        <v>28.677824000000001</v>
      </c>
      <c r="I29" s="34">
        <v>450.8649125758692</v>
      </c>
      <c r="J29" s="34">
        <v>479.54273657586918</v>
      </c>
      <c r="K29" s="35"/>
      <c r="L29" s="35"/>
      <c r="M29" s="35"/>
      <c r="N29" s="34"/>
      <c r="O29" s="34">
        <v>0.106975</v>
      </c>
      <c r="P29" s="34">
        <v>0.106975</v>
      </c>
      <c r="Q29" s="35">
        <v>14.15</v>
      </c>
      <c r="R29" s="35"/>
      <c r="S29" s="35">
        <v>14.15</v>
      </c>
      <c r="T29" s="34"/>
      <c r="U29" s="34">
        <v>3.0558679999999998</v>
      </c>
      <c r="V29" s="34">
        <v>3.0558679999999998</v>
      </c>
      <c r="W29" s="35">
        <v>70.166904128995213</v>
      </c>
      <c r="X29" s="35">
        <v>1.5044955971534899</v>
      </c>
      <c r="Y29" s="35">
        <v>71.671399726148707</v>
      </c>
      <c r="Z29" s="34"/>
      <c r="AA29" s="34">
        <v>55.612000000000002</v>
      </c>
      <c r="AB29" s="34">
        <v>55.612000000000002</v>
      </c>
      <c r="AC29" s="35"/>
      <c r="AD29" s="35">
        <v>13.739442</v>
      </c>
      <c r="AE29" s="35">
        <v>13.739442</v>
      </c>
      <c r="AF29" s="34"/>
      <c r="AG29" s="34">
        <v>33.168998138040102</v>
      </c>
      <c r="AH29" s="34">
        <v>33.168998138040102</v>
      </c>
      <c r="AI29" s="35"/>
      <c r="AJ29" s="35">
        <v>2.118217</v>
      </c>
      <c r="AK29" s="35">
        <v>2.118217</v>
      </c>
      <c r="AL29" s="34">
        <f t="shared" si="1"/>
        <v>275.19482282349009</v>
      </c>
      <c r="AM29" s="34">
        <f t="shared" si="1"/>
        <v>634.09309573480868</v>
      </c>
      <c r="AN29" s="34">
        <f t="shared" si="1"/>
        <v>909.28791855829877</v>
      </c>
    </row>
    <row r="30" spans="1:40">
      <c r="A30" s="33" t="s">
        <v>68</v>
      </c>
      <c r="B30" s="34"/>
      <c r="C30" s="34"/>
      <c r="D30" s="34"/>
      <c r="E30" s="35">
        <v>3.5693504114553707</v>
      </c>
      <c r="F30" s="35">
        <v>5.9864050210682</v>
      </c>
      <c r="G30" s="35">
        <v>9.5557554325235703</v>
      </c>
      <c r="H30" s="34"/>
      <c r="I30" s="34">
        <v>0</v>
      </c>
      <c r="J30" s="34">
        <v>0</v>
      </c>
      <c r="K30" s="35"/>
      <c r="L30" s="35"/>
      <c r="M30" s="35"/>
      <c r="N30" s="34">
        <v>1.0470029999999999</v>
      </c>
      <c r="O30" s="34">
        <v>0.21312400000000001</v>
      </c>
      <c r="P30" s="34">
        <v>1.260127</v>
      </c>
      <c r="Q30" s="35"/>
      <c r="R30" s="35"/>
      <c r="S30" s="35"/>
      <c r="T30" s="34"/>
      <c r="U30" s="34">
        <v>2.2041659999999998</v>
      </c>
      <c r="V30" s="34">
        <v>2.2041659999999998</v>
      </c>
      <c r="W30" s="35"/>
      <c r="X30" s="35">
        <v>1.0597479999999999</v>
      </c>
      <c r="Y30" s="35">
        <v>1.0597479999999999</v>
      </c>
      <c r="Z30" s="34"/>
      <c r="AA30" s="34">
        <v>0</v>
      </c>
      <c r="AB30" s="34">
        <v>0</v>
      </c>
      <c r="AC30" s="35"/>
      <c r="AD30" s="35">
        <v>0.31678499999999998</v>
      </c>
      <c r="AE30" s="35">
        <v>0.31678499999999998</v>
      </c>
      <c r="AF30" s="34"/>
      <c r="AG30" s="34">
        <v>0</v>
      </c>
      <c r="AH30" s="34">
        <v>0</v>
      </c>
      <c r="AI30" s="35"/>
      <c r="AJ30" s="35"/>
      <c r="AK30" s="35"/>
      <c r="AL30" s="34">
        <f t="shared" si="1"/>
        <v>4.6163534114553704</v>
      </c>
      <c r="AM30" s="34">
        <f t="shared" si="1"/>
        <v>9.7802280210681971</v>
      </c>
      <c r="AN30" s="34">
        <f t="shared" si="1"/>
        <v>14.396581432523568</v>
      </c>
    </row>
    <row r="31" spans="1:40">
      <c r="A31" s="33" t="s">
        <v>69</v>
      </c>
      <c r="B31" s="34"/>
      <c r="C31" s="34"/>
      <c r="D31" s="34"/>
      <c r="E31" s="35">
        <v>6.0038305304753994</v>
      </c>
      <c r="F31" s="35">
        <v>1.6353544260062201</v>
      </c>
      <c r="G31" s="35">
        <v>7.6391849564816194</v>
      </c>
      <c r="H31" s="34">
        <v>16.366596000000001</v>
      </c>
      <c r="I31" s="34">
        <v>56.478416320964648</v>
      </c>
      <c r="J31" s="34">
        <v>72.845012320964656</v>
      </c>
      <c r="K31" s="35"/>
      <c r="L31" s="35"/>
      <c r="M31" s="35"/>
      <c r="N31" s="34">
        <v>5.7932615700000003</v>
      </c>
      <c r="O31" s="34"/>
      <c r="P31" s="34">
        <v>5.7932615700000003</v>
      </c>
      <c r="Q31" s="35"/>
      <c r="R31" s="35"/>
      <c r="S31" s="35"/>
      <c r="T31" s="34">
        <v>4.6265159999999996</v>
      </c>
      <c r="U31" s="34">
        <v>1.047364</v>
      </c>
      <c r="V31" s="34">
        <v>5.6738799999999996</v>
      </c>
      <c r="W31" s="35">
        <v>0.187995</v>
      </c>
      <c r="X31" s="35">
        <v>0</v>
      </c>
      <c r="Y31" s="35">
        <v>0.187995</v>
      </c>
      <c r="Z31" s="34"/>
      <c r="AA31" s="34">
        <v>0</v>
      </c>
      <c r="AB31" s="34">
        <v>0</v>
      </c>
      <c r="AC31" s="35">
        <v>1.5771920000000001</v>
      </c>
      <c r="AD31" s="35">
        <v>0</v>
      </c>
      <c r="AE31" s="35">
        <v>1.5771920000000001</v>
      </c>
      <c r="AF31" s="34"/>
      <c r="AG31" s="34">
        <v>0</v>
      </c>
      <c r="AH31" s="34">
        <v>0</v>
      </c>
      <c r="AI31" s="35"/>
      <c r="AJ31" s="35">
        <v>1.5961110000000001</v>
      </c>
      <c r="AK31" s="35">
        <v>1.5961110000000001</v>
      </c>
      <c r="AL31" s="34">
        <f t="shared" si="1"/>
        <v>34.555391100475404</v>
      </c>
      <c r="AM31" s="34">
        <f t="shared" si="1"/>
        <v>60.757245746970874</v>
      </c>
      <c r="AN31" s="34">
        <f t="shared" si="1"/>
        <v>95.312636847446257</v>
      </c>
    </row>
    <row r="32" spans="1:40">
      <c r="A32" s="33" t="s">
        <v>70</v>
      </c>
      <c r="B32" s="34"/>
      <c r="C32" s="34"/>
      <c r="D32" s="34"/>
      <c r="E32" s="35"/>
      <c r="F32" s="35"/>
      <c r="G32" s="35"/>
      <c r="H32" s="34"/>
      <c r="I32" s="34"/>
      <c r="J32" s="34"/>
      <c r="K32" s="35"/>
      <c r="L32" s="35"/>
      <c r="M32" s="35"/>
      <c r="N32" s="34"/>
      <c r="O32" s="34"/>
      <c r="P32" s="34"/>
      <c r="Q32" s="35"/>
      <c r="R32" s="35"/>
      <c r="S32" s="35"/>
      <c r="T32" s="34"/>
      <c r="U32" s="34"/>
      <c r="V32" s="34"/>
      <c r="W32" s="35">
        <v>0.40317337999998998</v>
      </c>
      <c r="X32" s="35"/>
      <c r="Y32" s="35">
        <v>0.40317337999998998</v>
      </c>
      <c r="Z32" s="34"/>
      <c r="AA32" s="34"/>
      <c r="AB32" s="34"/>
      <c r="AC32" s="35">
        <v>0.85429100000000002</v>
      </c>
      <c r="AD32" s="35"/>
      <c r="AE32" s="35">
        <v>0.85429100000000002</v>
      </c>
      <c r="AF32" s="34"/>
      <c r="AG32" s="34"/>
      <c r="AH32" s="34"/>
      <c r="AI32" s="35"/>
      <c r="AJ32" s="35"/>
      <c r="AK32" s="35"/>
      <c r="AL32" s="34">
        <f t="shared" si="1"/>
        <v>1.2574643799999901</v>
      </c>
      <c r="AM32" s="34">
        <f t="shared" si="1"/>
        <v>0</v>
      </c>
      <c r="AN32" s="34">
        <f t="shared" si="1"/>
        <v>1.2574643799999901</v>
      </c>
    </row>
    <row r="33" spans="1:40">
      <c r="A33" s="33" t="s">
        <v>71</v>
      </c>
      <c r="B33" s="34"/>
      <c r="C33" s="34"/>
      <c r="D33" s="34"/>
      <c r="E33" s="35"/>
      <c r="F33" s="35"/>
      <c r="G33" s="35"/>
      <c r="H33" s="34"/>
      <c r="I33" s="34"/>
      <c r="J33" s="34"/>
      <c r="K33" s="35"/>
      <c r="L33" s="35"/>
      <c r="M33" s="35"/>
      <c r="N33" s="34"/>
      <c r="O33" s="34"/>
      <c r="P33" s="34"/>
      <c r="Q33" s="35"/>
      <c r="R33" s="35"/>
      <c r="S33" s="35"/>
      <c r="T33" s="34"/>
      <c r="U33" s="34"/>
      <c r="V33" s="34"/>
      <c r="W33" s="35"/>
      <c r="X33" s="35"/>
      <c r="Y33" s="35"/>
      <c r="Z33" s="34"/>
      <c r="AA33" s="34"/>
      <c r="AB33" s="34"/>
      <c r="AC33" s="35"/>
      <c r="AD33" s="35"/>
      <c r="AE33" s="35"/>
      <c r="AF33" s="34">
        <v>0.85429100000000002</v>
      </c>
      <c r="AG33" s="34"/>
      <c r="AH33" s="34"/>
      <c r="AI33" s="35"/>
      <c r="AJ33" s="35"/>
      <c r="AK33" s="35"/>
      <c r="AL33" s="34">
        <f t="shared" si="1"/>
        <v>0.85429100000000002</v>
      </c>
      <c r="AM33" s="34">
        <f t="shared" si="1"/>
        <v>0</v>
      </c>
      <c r="AN33" s="34">
        <f t="shared" si="1"/>
        <v>0</v>
      </c>
    </row>
    <row r="34" spans="1:40">
      <c r="A34" s="33" t="s">
        <v>72</v>
      </c>
      <c r="B34" s="34"/>
      <c r="C34" s="34"/>
      <c r="D34" s="34"/>
      <c r="E34" s="35"/>
      <c r="F34" s="35"/>
      <c r="G34" s="35"/>
      <c r="H34" s="34"/>
      <c r="I34" s="34"/>
      <c r="J34" s="34"/>
      <c r="K34" s="35">
        <v>112</v>
      </c>
      <c r="L34" s="35"/>
      <c r="M34" s="35">
        <v>112</v>
      </c>
      <c r="N34" s="34"/>
      <c r="O34" s="34"/>
      <c r="P34" s="34"/>
      <c r="Q34" s="35">
        <v>28.663292999999999</v>
      </c>
      <c r="R34" s="35"/>
      <c r="S34" s="35">
        <v>28.663292999999999</v>
      </c>
      <c r="T34" s="34"/>
      <c r="U34" s="34"/>
      <c r="V34" s="34"/>
      <c r="W34" s="35">
        <v>73.317868776000097</v>
      </c>
      <c r="X34" s="35"/>
      <c r="Y34" s="35">
        <v>73.317868776000097</v>
      </c>
      <c r="Z34" s="34"/>
      <c r="AA34" s="34"/>
      <c r="AB34" s="34"/>
      <c r="AC34" s="35">
        <v>64.304346175000006</v>
      </c>
      <c r="AD34" s="35"/>
      <c r="AE34" s="35">
        <v>64.304346175000006</v>
      </c>
      <c r="AF34" s="34">
        <v>64.304346175000006</v>
      </c>
      <c r="AG34" s="34"/>
      <c r="AH34" s="34"/>
      <c r="AI34" s="35"/>
      <c r="AJ34" s="35"/>
      <c r="AK34" s="35"/>
      <c r="AL34" s="34">
        <f t="shared" si="1"/>
        <v>342.58985412600009</v>
      </c>
      <c r="AM34" s="34">
        <f t="shared" si="1"/>
        <v>0</v>
      </c>
      <c r="AN34" s="34">
        <f t="shared" si="1"/>
        <v>278.28550795100011</v>
      </c>
    </row>
    <row r="35" spans="1:40">
      <c r="A35" s="33" t="s">
        <v>73</v>
      </c>
      <c r="B35" s="34"/>
      <c r="C35" s="34"/>
      <c r="D35" s="34"/>
      <c r="E35" s="35"/>
      <c r="F35" s="35"/>
      <c r="G35" s="35"/>
      <c r="H35" s="34"/>
      <c r="I35" s="34"/>
      <c r="J35" s="34"/>
      <c r="K35" s="35">
        <v>45.07</v>
      </c>
      <c r="L35" s="35"/>
      <c r="M35" s="35">
        <v>45.07</v>
      </c>
      <c r="N35" s="34">
        <v>17.580133409999998</v>
      </c>
      <c r="O35" s="34"/>
      <c r="P35" s="34">
        <v>17.580133409999998</v>
      </c>
      <c r="Q35" s="35"/>
      <c r="R35" s="35"/>
      <c r="S35" s="35"/>
      <c r="T35" s="34"/>
      <c r="U35" s="34"/>
      <c r="V35" s="34"/>
      <c r="W35" s="35"/>
      <c r="X35" s="35">
        <v>0.45468805795030998</v>
      </c>
      <c r="Y35" s="35">
        <v>0.45468805795030998</v>
      </c>
      <c r="Z35" s="34"/>
      <c r="AA35" s="34"/>
      <c r="AB35" s="34"/>
      <c r="AC35" s="35"/>
      <c r="AD35" s="35"/>
      <c r="AE35" s="35"/>
      <c r="AF35" s="34"/>
      <c r="AG35" s="34"/>
      <c r="AH35" s="34"/>
      <c r="AI35" s="35"/>
      <c r="AJ35" s="35"/>
      <c r="AK35" s="35"/>
      <c r="AL35" s="34">
        <f t="shared" si="1"/>
        <v>62.650133409999995</v>
      </c>
      <c r="AM35" s="34">
        <f t="shared" si="1"/>
        <v>0.45468805795030998</v>
      </c>
      <c r="AN35" s="34">
        <f t="shared" si="1"/>
        <v>63.104821467950302</v>
      </c>
    </row>
    <row r="36" spans="1:40">
      <c r="A36" s="37" t="s">
        <v>16</v>
      </c>
      <c r="B36" s="42">
        <f>SUM(B6:B35)</f>
        <v>16.833680999999999</v>
      </c>
      <c r="C36" s="43"/>
      <c r="D36" s="43">
        <f>SUM(D6:D35)</f>
        <v>16.833680999999999</v>
      </c>
      <c r="E36" s="43">
        <f t="shared" ref="E36:K36" si="2">SUM(E5:E35)</f>
        <v>910.19551881548659</v>
      </c>
      <c r="F36" s="43">
        <f t="shared" si="2"/>
        <v>756.94304107050641</v>
      </c>
      <c r="G36" s="43">
        <f t="shared" si="2"/>
        <v>1667.1385598859933</v>
      </c>
      <c r="H36" s="43">
        <f t="shared" si="2"/>
        <v>243.28727600000002</v>
      </c>
      <c r="I36" s="43">
        <f t="shared" si="2"/>
        <v>1470.7701466300127</v>
      </c>
      <c r="J36" s="43">
        <f t="shared" si="2"/>
        <v>1714.0574226300128</v>
      </c>
      <c r="K36" s="43">
        <f t="shared" si="2"/>
        <v>157.12017399999999</v>
      </c>
      <c r="L36" s="35"/>
      <c r="M36" s="43">
        <f t="shared" ref="M36:AK36" si="3">SUM(M5:M35)</f>
        <v>157.12017399999999</v>
      </c>
      <c r="N36" s="43">
        <f t="shared" si="3"/>
        <v>29.80274883089141</v>
      </c>
      <c r="O36" s="43">
        <f t="shared" si="3"/>
        <v>34.746151343598058</v>
      </c>
      <c r="P36" s="43">
        <f t="shared" si="3"/>
        <v>64.548900174489461</v>
      </c>
      <c r="Q36" s="43">
        <f t="shared" si="3"/>
        <v>79.548546000000002</v>
      </c>
      <c r="R36" s="35">
        <f t="shared" si="3"/>
        <v>0</v>
      </c>
      <c r="S36" s="43">
        <f t="shared" si="3"/>
        <v>79.548546000000002</v>
      </c>
      <c r="T36" s="43">
        <f t="shared" si="3"/>
        <v>30.678461121000002</v>
      </c>
      <c r="U36" s="43">
        <f t="shared" si="3"/>
        <v>87.817280562720001</v>
      </c>
      <c r="V36" s="43">
        <f t="shared" si="3"/>
        <v>118.49574168372001</v>
      </c>
      <c r="W36" s="43">
        <f t="shared" si="3"/>
        <v>677.98355508285249</v>
      </c>
      <c r="X36" s="43">
        <f t="shared" si="3"/>
        <v>111.37869431648211</v>
      </c>
      <c r="Y36" s="43">
        <f t="shared" si="3"/>
        <v>789.3622493993347</v>
      </c>
      <c r="Z36" s="43">
        <f t="shared" si="3"/>
        <v>114.62657027641558</v>
      </c>
      <c r="AA36" s="43">
        <f t="shared" si="3"/>
        <v>172.13283052262403</v>
      </c>
      <c r="AB36" s="43">
        <f t="shared" si="3"/>
        <v>286.75940079903955</v>
      </c>
      <c r="AC36" s="43">
        <f t="shared" si="3"/>
        <v>433.37600817500004</v>
      </c>
      <c r="AD36" s="43">
        <f t="shared" si="3"/>
        <v>136.8514082323469</v>
      </c>
      <c r="AE36" s="43">
        <f t="shared" si="3"/>
        <v>570.22741640734694</v>
      </c>
      <c r="AF36" s="43">
        <f t="shared" si="3"/>
        <v>157.86334984140615</v>
      </c>
      <c r="AG36" s="43">
        <f t="shared" si="3"/>
        <v>246.11331665930717</v>
      </c>
      <c r="AH36" s="43">
        <f t="shared" si="3"/>
        <v>338.81802932571327</v>
      </c>
      <c r="AI36" s="43">
        <f t="shared" si="3"/>
        <v>0</v>
      </c>
      <c r="AJ36" s="43">
        <f t="shared" si="3"/>
        <v>54.018543000000001</v>
      </c>
      <c r="AK36" s="43">
        <f t="shared" si="3"/>
        <v>54.018543000000001</v>
      </c>
      <c r="AL36" s="34">
        <f t="shared" si="1"/>
        <v>2851.3158891430521</v>
      </c>
      <c r="AM36" s="34">
        <f t="shared" si="1"/>
        <v>3070.7714123375972</v>
      </c>
      <c r="AN36" s="34">
        <f t="shared" si="1"/>
        <v>5856.9286643056494</v>
      </c>
    </row>
    <row r="37" spans="1:40">
      <c r="A37" s="60" t="s">
        <v>74</v>
      </c>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2"/>
    </row>
  </sheetData>
  <mergeCells count="14">
    <mergeCell ref="AI3:AK3"/>
    <mergeCell ref="AL3:AN3"/>
    <mergeCell ref="A37:AN37"/>
    <mergeCell ref="Q3:S3"/>
    <mergeCell ref="T3:V3"/>
    <mergeCell ref="W3:Y3"/>
    <mergeCell ref="Z3:AB3"/>
    <mergeCell ref="AC3:AE3"/>
    <mergeCell ref="AF3:AH3"/>
    <mergeCell ref="B3:D3"/>
    <mergeCell ref="E3:G3"/>
    <mergeCell ref="H3:J3"/>
    <mergeCell ref="K3:M3"/>
    <mergeCell ref="N3:P3"/>
  </mergeCells>
  <conditionalFormatting sqref="B5:D36">
    <cfRule type="cellIs" dxfId="24" priority="18" operator="greaterThan">
      <formula>0</formula>
    </cfRule>
  </conditionalFormatting>
  <conditionalFormatting sqref="E6:E7 G6:G7 E8:G12 E33 G33">
    <cfRule type="cellIs" dxfId="23" priority="24" operator="greaterThan">
      <formula>0</formula>
    </cfRule>
  </conditionalFormatting>
  <conditionalFormatting sqref="E15:J21 N15:P21">
    <cfRule type="cellIs" dxfId="22" priority="25" operator="greaterThan">
      <formula>0</formula>
    </cfRule>
  </conditionalFormatting>
  <conditionalFormatting sqref="E5:M5">
    <cfRule type="cellIs" dxfId="21" priority="13" operator="greaterThan">
      <formula>0</formula>
    </cfRule>
  </conditionalFormatting>
  <conditionalFormatting sqref="E13:V13">
    <cfRule type="cellIs" dxfId="20" priority="10" operator="greaterThan">
      <formula>0</formula>
    </cfRule>
  </conditionalFormatting>
  <conditionalFormatting sqref="E14:AK14">
    <cfRule type="cellIs" dxfId="19" priority="14" operator="greaterThan">
      <formula>0</formula>
    </cfRule>
  </conditionalFormatting>
  <conditionalFormatting sqref="E22:AK36">
    <cfRule type="cellIs" dxfId="18" priority="1" operator="greaterThan">
      <formula>0</formula>
    </cfRule>
  </conditionalFormatting>
  <conditionalFormatting sqref="F7">
    <cfRule type="cellIs" dxfId="17" priority="11" operator="greaterThan">
      <formula>0</formula>
    </cfRule>
  </conditionalFormatting>
  <conditionalFormatting sqref="H6:J12">
    <cfRule type="cellIs" dxfId="16" priority="12" operator="greaterThan">
      <formula>0</formula>
    </cfRule>
  </conditionalFormatting>
  <conditionalFormatting sqref="K6:K7 M6:M7 K8:M12 K15:M20 K21 M21 K33 M33">
    <cfRule type="cellIs" dxfId="15" priority="23" operator="greaterThan">
      <formula>0</formula>
    </cfRule>
  </conditionalFormatting>
  <conditionalFormatting sqref="N5:P12 T5:V12 AL5:AN36 Z6:AC6">
    <cfRule type="cellIs" dxfId="14" priority="19" operator="greaterThan">
      <formula>0</formula>
    </cfRule>
  </conditionalFormatting>
  <conditionalFormatting sqref="Q6:Q7">
    <cfRule type="cellIs" dxfId="13" priority="17" operator="greaterThan">
      <formula>0</formula>
    </cfRule>
  </conditionalFormatting>
  <conditionalFormatting sqref="Q5:S5 Q8:S12 Q21 Q33 S33">
    <cfRule type="cellIs" dxfId="12" priority="22" operator="greaterThan">
      <formula>0</formula>
    </cfRule>
  </conditionalFormatting>
  <conditionalFormatting sqref="Q15:AK20">
    <cfRule type="cellIs" dxfId="11" priority="5" operator="greaterThan">
      <formula>0</formula>
    </cfRule>
  </conditionalFormatting>
  <conditionalFormatting sqref="S6:S7">
    <cfRule type="cellIs" dxfId="10" priority="16" operator="greaterThan">
      <formula>0</formula>
    </cfRule>
  </conditionalFormatting>
  <conditionalFormatting sqref="S21:AK21">
    <cfRule type="cellIs" dxfId="9" priority="9" operator="greaterThan">
      <formula>0</formula>
    </cfRule>
  </conditionalFormatting>
  <conditionalFormatting sqref="W5:W7 W33 Y33 AC33 AE33">
    <cfRule type="cellIs" dxfId="8" priority="21" operator="greaterThan">
      <formula>0</formula>
    </cfRule>
  </conditionalFormatting>
  <conditionalFormatting sqref="W8:AK13">
    <cfRule type="cellIs" dxfId="7" priority="4" operator="greaterThan">
      <formula>0</formula>
    </cfRule>
  </conditionalFormatting>
  <conditionalFormatting sqref="X5">
    <cfRule type="cellIs" dxfId="6" priority="7" operator="greaterThan">
      <formula>0</formula>
    </cfRule>
  </conditionalFormatting>
  <conditionalFormatting sqref="X7">
    <cfRule type="cellIs" dxfId="5" priority="8" operator="greaterThan">
      <formula>0</formula>
    </cfRule>
  </conditionalFormatting>
  <conditionalFormatting sqref="Y5:Y7">
    <cfRule type="cellIs" dxfId="4" priority="15" operator="greaterThan">
      <formula>0</formula>
    </cfRule>
  </conditionalFormatting>
  <conditionalFormatting sqref="Z7:AD7">
    <cfRule type="cellIs" dxfId="3" priority="6" operator="greaterThan">
      <formula>0</formula>
    </cfRule>
  </conditionalFormatting>
  <conditionalFormatting sqref="Z5:AK5">
    <cfRule type="cellIs" dxfId="2" priority="2" operator="greaterThan">
      <formula>0</formula>
    </cfRule>
  </conditionalFormatting>
  <conditionalFormatting sqref="AE6:AI7">
    <cfRule type="cellIs" dxfId="1" priority="3" operator="greaterThan">
      <formula>0</formula>
    </cfRule>
  </conditionalFormatting>
  <conditionalFormatting sqref="AK6:AK7 AI33 AK33">
    <cfRule type="cellIs" dxfId="0" priority="20" operator="greater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NG-H-SC </vt:lpstr>
      <vt:lpstr>Apr-26 Statewise</vt:lpstr>
      <vt:lpstr>May-26 Statewise </vt:lpstr>
      <vt:lpstr>June-26 Statewise</vt:lpstr>
      <vt:lpstr>Jul-26 Statewise</vt:lpstr>
      <vt:lpstr>Aug-26 Statewise</vt:lpstr>
      <vt:lpstr>'NG-H-SC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Lokesh Mehta</dc:creator>
  <cp:lastModifiedBy>Koushik Basu</cp:lastModifiedBy>
  <dcterms:created xsi:type="dcterms:W3CDTF">2024-12-23T08:15:43Z</dcterms:created>
  <dcterms:modified xsi:type="dcterms:W3CDTF">2026-10-01T09:15:46Z</dcterms:modified>
</cp:coreProperties>
</file>